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abilità\Contabilità Ordine\Contabilità Ordine 2022\Bilanci\bilancio preventivo 2022\Rev. Maggio 2022 pubblicato su sito\"/>
    </mc:Choice>
  </mc:AlternateContent>
  <xr:revisionPtr revIDLastSave="0" documentId="13_ncr:40009_{3B1B8D0D-32C4-4507-8A79-D481A7CBE457}" xr6:coauthVersionLast="47" xr6:coauthVersionMax="47" xr10:uidLastSave="{00000000-0000-0000-0000-000000000000}"/>
  <bookViews>
    <workbookView xWindow="-120" yWindow="-120" windowWidth="29040" windowHeight="15720"/>
  </bookViews>
  <sheets>
    <sheet name="PREVENTIVO_2022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5" i="1" l="1"/>
  <c r="C104" i="1"/>
  <c r="C103" i="1"/>
  <c r="D100" i="1"/>
  <c r="C100" i="1"/>
  <c r="C99" i="1"/>
  <c r="C95" i="1"/>
  <c r="C94" i="1"/>
  <c r="C90" i="1"/>
  <c r="C88" i="1"/>
  <c r="E86" i="1"/>
  <c r="D86" i="1"/>
  <c r="C86" i="1"/>
  <c r="C85" i="1"/>
  <c r="C82" i="1"/>
  <c r="C81" i="1"/>
  <c r="C78" i="1"/>
  <c r="C77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6" i="1"/>
  <c r="C55" i="1"/>
  <c r="C54" i="1"/>
  <c r="C53" i="1"/>
  <c r="C52" i="1"/>
  <c r="C49" i="1"/>
  <c r="C48" i="1"/>
  <c r="D45" i="1"/>
  <c r="C45" i="1"/>
  <c r="E41" i="1"/>
  <c r="D41" i="1"/>
  <c r="C41" i="1"/>
  <c r="C39" i="1"/>
  <c r="C38" i="1"/>
  <c r="C37" i="1"/>
  <c r="C34" i="1"/>
  <c r="C29" i="1"/>
  <c r="C28" i="1"/>
  <c r="C25" i="1"/>
  <c r="C24" i="1"/>
  <c r="C21" i="1"/>
  <c r="C18" i="1"/>
  <c r="C15" i="1"/>
  <c r="C14" i="1"/>
  <c r="C13" i="1"/>
  <c r="C12" i="1"/>
  <c r="C11" i="1"/>
  <c r="C10" i="1"/>
  <c r="C9" i="1"/>
  <c r="C8" i="1"/>
  <c r="C7" i="1"/>
  <c r="C6" i="1"/>
  <c r="C5" i="1"/>
  <c r="C2" i="1"/>
  <c r="D1" i="1"/>
  <c r="C1" i="1"/>
  <c r="E106" i="1"/>
  <c r="D106" i="1"/>
  <c r="C106" i="1"/>
  <c r="E100" i="1"/>
  <c r="E97" i="1"/>
  <c r="E101" i="1" s="1"/>
  <c r="D97" i="1"/>
  <c r="D101" i="1" s="1"/>
  <c r="C97" i="1"/>
  <c r="C101" i="1" s="1"/>
  <c r="E89" i="1"/>
  <c r="D89" i="1"/>
  <c r="C89" i="1"/>
  <c r="E83" i="1"/>
  <c r="D83" i="1"/>
  <c r="C83" i="1"/>
  <c r="E79" i="1"/>
  <c r="D79" i="1"/>
  <c r="C79" i="1"/>
  <c r="E75" i="1"/>
  <c r="D75" i="1"/>
  <c r="C75" i="1"/>
  <c r="E57" i="1"/>
  <c r="D57" i="1"/>
  <c r="C57" i="1"/>
  <c r="E50" i="1"/>
  <c r="E91" i="1" s="1"/>
  <c r="D50" i="1"/>
  <c r="D91" i="1" s="1"/>
  <c r="C50" i="1"/>
  <c r="C91" i="1" s="1"/>
  <c r="E40" i="1"/>
  <c r="D40" i="1"/>
  <c r="C40" i="1"/>
  <c r="E35" i="1"/>
  <c r="D35" i="1"/>
  <c r="C35" i="1"/>
  <c r="E30" i="1"/>
  <c r="D30" i="1"/>
  <c r="C30" i="1"/>
  <c r="E26" i="1"/>
  <c r="D26" i="1"/>
  <c r="C26" i="1"/>
  <c r="E22" i="1"/>
  <c r="D22" i="1"/>
  <c r="C22" i="1"/>
  <c r="E19" i="1"/>
  <c r="D19" i="1"/>
  <c r="C19" i="1"/>
  <c r="E16" i="1"/>
  <c r="E31" i="1" s="1"/>
  <c r="D16" i="1"/>
  <c r="D31" i="1" s="1"/>
  <c r="C16" i="1"/>
  <c r="C31" i="1" s="1"/>
  <c r="C42" i="1" l="1"/>
  <c r="D42" i="1"/>
  <c r="E42" i="1"/>
  <c r="C107" i="1"/>
  <c r="D107" i="1"/>
  <c r="E107" i="1"/>
</calcChain>
</file>

<file path=xl/sharedStrings.xml><?xml version="1.0" encoding="utf-8"?>
<sst xmlns="http://schemas.openxmlformats.org/spreadsheetml/2006/main" count="180" uniqueCount="167">
  <si>
    <t>Cod.</t>
  </si>
  <si>
    <t>DESCRIZIONE</t>
  </si>
  <si>
    <t>Previsioni 2022</t>
  </si>
  <si>
    <t>Applicazione avanzo di amministrazione 2021</t>
  </si>
  <si>
    <r>
      <rPr>
        <b/>
        <sz val="10"/>
        <color rgb="FF000000"/>
        <rFont val="Arial Narrow"/>
        <family val="2"/>
      </rPr>
      <t>TITOLO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-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ENTRATE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CORRENTI</t>
    </r>
  </si>
  <si>
    <t>1.1</t>
  </si>
  <si>
    <r>
      <rPr>
        <b/>
        <sz val="10"/>
        <color rgb="FF000000"/>
        <rFont val="Arial Narrow"/>
        <family val="2"/>
      </rPr>
      <t>ENTRATE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CONTRIBUTIVE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A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CARICO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DEGLI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ISCRITTI</t>
    </r>
  </si>
  <si>
    <t>1.1.3</t>
  </si>
  <si>
    <t>Quote iscrizione STP</t>
  </si>
  <si>
    <t>1.1.4</t>
  </si>
  <si>
    <t>Quote annuali STP</t>
  </si>
  <si>
    <t>1.1.5</t>
  </si>
  <si>
    <t>Quote nuovi iscritti Albo - Over 36</t>
  </si>
  <si>
    <t>1.1.6</t>
  </si>
  <si>
    <t>Quote nuovi iscritti Albo - Under 36</t>
  </si>
  <si>
    <t>1.1.7</t>
  </si>
  <si>
    <t>Quote Elenco Speciale</t>
  </si>
  <si>
    <t>1.1.8</t>
  </si>
  <si>
    <t>Quote nuovi iscritti Elenco Speciale</t>
  </si>
  <si>
    <t>1.1.9</t>
  </si>
  <si>
    <t>Tassa prima iscrizione Elenco Speciale</t>
  </si>
  <si>
    <t>Quote nuovi iscritti Praticanti</t>
  </si>
  <si>
    <t>Quote annuali persone fisiche in STP</t>
  </si>
  <si>
    <t>Quote iscritti Over 36 anni</t>
  </si>
  <si>
    <t>Quote  iscritti Under 36 anni</t>
  </si>
  <si>
    <t>TOTALE ENTRATE CONTRIBUTIVE A CARICO DEGLI ISCRITTI</t>
  </si>
  <si>
    <t>1.3</t>
  </si>
  <si>
    <r>
      <rPr>
        <b/>
        <sz val="10"/>
        <color rgb="FF000000"/>
        <rFont val="Arial Narrow"/>
        <family val="2"/>
      </rPr>
      <t>QUOTE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PARTECIPAZIONE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ISCRITTI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ONERI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PARTICOLARI</t>
    </r>
  </si>
  <si>
    <t>1.3.2</t>
  </si>
  <si>
    <t>Proventi liquidazione Parcelle</t>
  </si>
  <si>
    <t>TOTALE QUOTE PARTECIPAZIONE ISCRITTI</t>
  </si>
  <si>
    <t>1.9</t>
  </si>
  <si>
    <r>
      <rPr>
        <b/>
        <sz val="10"/>
        <color rgb="FF000000"/>
        <rFont val="Arial Narrow"/>
        <family val="2"/>
      </rPr>
      <t>REDDITI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PROVENTI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PATRIMONIALI</t>
    </r>
  </si>
  <si>
    <t>1.9.1</t>
  </si>
  <si>
    <t>Interessi attivi su depositi e conti correnti</t>
  </si>
  <si>
    <t>TOTALE REDDITI E PROVENTI PATRIMONIALI</t>
  </si>
  <si>
    <t>1.10</t>
  </si>
  <si>
    <r>
      <rPr>
        <b/>
        <sz val="10"/>
        <color rgb="FF000000"/>
        <rFont val="Arial Narrow"/>
        <family val="2"/>
      </rPr>
      <t>POSTE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CORRETTIVE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COMPENSATIVE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DI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USCITE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CORRENTI</t>
    </r>
  </si>
  <si>
    <t>1.10.1</t>
  </si>
  <si>
    <t>Recuperi e rimborsi</t>
  </si>
  <si>
    <t>1.10.2</t>
  </si>
  <si>
    <t>Proventi per rimborsi spese e altri</t>
  </si>
  <si>
    <t>TOTALE POSTE CORRETTIVE E COMPENSATIVE DI USCITE</t>
  </si>
  <si>
    <r>
      <rPr>
        <b/>
        <sz val="10"/>
        <color rgb="FF000000"/>
        <rFont val="Arial Narrow"/>
        <family val="2"/>
      </rPr>
      <t>1.11</t>
    </r>
    <r>
      <rPr>
        <b/>
        <sz val="10"/>
        <color rgb="FF000000"/>
        <rFont val="Arial Narrow"/>
        <family val="2"/>
      </rPr>
      <t xml:space="preserve">
</t>
    </r>
    <r>
      <rPr>
        <sz val="10"/>
        <color rgb="FF000000"/>
        <rFont val="Arial Narrow"/>
        <family val="2"/>
      </rPr>
      <t xml:space="preserve">
</t>
    </r>
  </si>
  <si>
    <r>
      <rPr>
        <b/>
        <sz val="10"/>
        <color rgb="FF000000"/>
        <rFont val="Arial Narrow"/>
        <family val="2"/>
      </rPr>
      <t>ENTRATE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NON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CLASSIFICABILI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IN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ALTRE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VOCI</t>
    </r>
    <r>
      <rPr>
        <b/>
        <sz val="10"/>
        <color rgb="FF000000"/>
        <rFont val="Arial Narrow"/>
        <family val="2"/>
      </rPr>
      <t xml:space="preserve">
</t>
    </r>
  </si>
  <si>
    <t>1.11.1</t>
  </si>
  <si>
    <t>1.11.4</t>
  </si>
  <si>
    <t>Rimborsi da Enti Pubblici</t>
  </si>
  <si>
    <t>TOTALE ENTRATE NON CLASSIFICABILI IN ALTRE VOCI</t>
  </si>
  <si>
    <r>
      <rPr>
        <b/>
        <sz val="10"/>
        <color rgb="FF000000"/>
        <rFont val="Arial Narrow"/>
        <family val="2"/>
      </rPr>
      <t>TOTALE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TITOLO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-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ENTRATE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CORRENTI</t>
    </r>
  </si>
  <si>
    <r>
      <rPr>
        <b/>
        <sz val="10"/>
        <color rgb="FF000000"/>
        <rFont val="Arial Narrow"/>
        <family val="2"/>
      </rPr>
      <t>TITOLO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II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-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ENTRATE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IN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CONTO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CAPITALE</t>
    </r>
  </si>
  <si>
    <t>2.4</t>
  </si>
  <si>
    <r>
      <rPr>
        <b/>
        <sz val="10"/>
        <color rgb="FF000000"/>
        <rFont val="Arial Narrow"/>
        <family val="2"/>
      </rPr>
      <t>RISCOSSIONE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DI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CREDITI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DIVERSI</t>
    </r>
  </si>
  <si>
    <t>2.4.2</t>
  </si>
  <si>
    <t>Riscossione di crediti diversi</t>
  </si>
  <si>
    <t xml:space="preserve">TOTALE ENTRATE TITOLO II CONTO CAPITALE  </t>
  </si>
  <si>
    <r>
      <rPr>
        <b/>
        <sz val="10"/>
        <color rgb="FF000000"/>
        <rFont val="Arial Narrow"/>
        <family val="2"/>
      </rPr>
      <t>3</t>
    </r>
    <r>
      <rPr>
        <b/>
        <sz val="10"/>
        <color rgb="FF000000"/>
        <rFont val="Arial Narrow"/>
        <family val="2"/>
      </rPr>
      <t xml:space="preserve">
</t>
    </r>
    <r>
      <rPr>
        <sz val="10"/>
        <color rgb="FF000000"/>
        <rFont val="Arial Narrow"/>
        <family val="2"/>
      </rPr>
      <t xml:space="preserve">
</t>
    </r>
  </si>
  <si>
    <r>
      <rPr>
        <b/>
        <sz val="10"/>
        <color rgb="FF000000"/>
        <rFont val="Arial Narrow"/>
        <family val="2"/>
      </rPr>
      <t>TITOLO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III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-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PARTITE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DI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GIRO</t>
    </r>
    <r>
      <rPr>
        <b/>
        <sz val="10"/>
        <color rgb="FF000000"/>
        <rFont val="Arial Narrow"/>
        <family val="2"/>
      </rPr>
      <t xml:space="preserve">
</t>
    </r>
  </si>
  <si>
    <t>3.1.7</t>
  </si>
  <si>
    <t>Trattenute in favore di terzi (Ritenute dipendenti)</t>
  </si>
  <si>
    <t>3.1.8</t>
  </si>
  <si>
    <t>Rimborsi di somme pagate per conto terzi</t>
  </si>
  <si>
    <t>3.1.9</t>
  </si>
  <si>
    <t>IVA Split Payment</t>
  </si>
  <si>
    <r>
      <rPr>
        <b/>
        <sz val="10"/>
        <color rgb="FF000000"/>
        <rFont val="Arial Narrow"/>
        <family val="2"/>
      </rPr>
      <t>TOTALE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TITOLO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III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-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PARTITE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DI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GIRO</t>
    </r>
  </si>
  <si>
    <r>
      <rPr>
        <b/>
        <sz val="10"/>
        <color rgb="FF000000"/>
        <rFont val="Arial Narrow"/>
        <family val="2"/>
      </rPr>
      <t>Applicazione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avanzo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di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amministrazione</t>
    </r>
    <r>
      <rPr>
        <sz val="10"/>
        <color rgb="FF000000"/>
        <rFont val="Arial Narrow"/>
        <family val="2"/>
      </rPr>
      <t xml:space="preserve"> ___</t>
    </r>
  </si>
  <si>
    <r>
      <rPr>
        <b/>
        <sz val="10"/>
        <color rgb="FF000000"/>
        <rFont val="Arial Narrow"/>
        <family val="2"/>
      </rPr>
      <t>TOTALE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ENTRATE</t>
    </r>
  </si>
  <si>
    <r>
      <rPr>
        <b/>
        <sz val="10"/>
        <color rgb="FF000000"/>
        <rFont val="Arial Narrow"/>
        <family val="2"/>
      </rPr>
      <t>1</t>
    </r>
    <r>
      <rPr>
        <b/>
        <sz val="10"/>
        <color rgb="FF000000"/>
        <rFont val="Arial Narrow"/>
        <family val="2"/>
      </rPr>
      <t xml:space="preserve">
1.1</t>
    </r>
    <r>
      <rPr>
        <b/>
        <sz val="10"/>
        <color rgb="FF000000"/>
        <rFont val="Arial Narrow"/>
        <family val="2"/>
      </rPr>
      <t xml:space="preserve">
</t>
    </r>
    <r>
      <rPr>
        <sz val="10"/>
        <color rgb="FF000000"/>
        <rFont val="Arial Narrow"/>
        <family val="2"/>
      </rPr>
      <t xml:space="preserve">
</t>
    </r>
  </si>
  <si>
    <r>
      <rPr>
        <b/>
        <sz val="10"/>
        <color rgb="FF000000"/>
        <rFont val="Arial Narrow"/>
        <family val="2"/>
      </rPr>
      <t>TITOLO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-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USCITE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CORRENTI</t>
    </r>
  </si>
  <si>
    <t>USCITE PER GLI ORGANI DELL'ENTE</t>
  </si>
  <si>
    <t>1.1.1</t>
  </si>
  <si>
    <t>Rimborsi spese e trasferte</t>
  </si>
  <si>
    <t>1.1.2</t>
  </si>
  <si>
    <t xml:space="preserve"> Assicurazioni Consiglieri</t>
  </si>
  <si>
    <t>TOTALE USCITE PER GLI ORGANI DELL'ENTE</t>
  </si>
  <si>
    <t>1.2</t>
  </si>
  <si>
    <r>
      <rPr>
        <b/>
        <sz val="10"/>
        <color rgb="FF000000"/>
        <rFont val="Arial Narrow"/>
        <family val="2"/>
      </rPr>
      <t>ONERI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PER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IL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PERSONALE</t>
    </r>
  </si>
  <si>
    <t>1.2.1</t>
  </si>
  <si>
    <t>Stipendi  al personale</t>
  </si>
  <si>
    <t>1.2.2</t>
  </si>
  <si>
    <t>Altre spese per il personale</t>
  </si>
  <si>
    <t>1.2.3</t>
  </si>
  <si>
    <t>Oneri previdenziali ed assistenziali</t>
  </si>
  <si>
    <t>1.2.4</t>
  </si>
  <si>
    <t xml:space="preserve">Indennità trattamento di fine rapporto </t>
  </si>
  <si>
    <t>1.2.6</t>
  </si>
  <si>
    <t>Compensi incentivanti la produttività</t>
  </si>
  <si>
    <t>TOTALE USCITE PER ONERI PER IL PERSONALE</t>
  </si>
  <si>
    <r>
      <rPr>
        <b/>
        <sz val="10"/>
        <color rgb="FF000000"/>
        <rFont val="Arial Narrow"/>
        <family val="2"/>
      </rPr>
      <t>USCITE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PER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FUNZIONAMENTO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UFFICI</t>
    </r>
  </si>
  <si>
    <t>1.3.1</t>
  </si>
  <si>
    <t>Manutenzione e riparazione macchine di ufficio</t>
  </si>
  <si>
    <t>Acqua</t>
  </si>
  <si>
    <t>1.3.3</t>
  </si>
  <si>
    <t>Consulenze professionali e giuridiche</t>
  </si>
  <si>
    <t>1.3.4</t>
  </si>
  <si>
    <t>Utenze telefoniche</t>
  </si>
  <si>
    <t>1.3.5</t>
  </si>
  <si>
    <t>Servizi postali</t>
  </si>
  <si>
    <t>1.3.6</t>
  </si>
  <si>
    <t>Materiale di consumo, cancelleria e stampati</t>
  </si>
  <si>
    <t>1.3.7</t>
  </si>
  <si>
    <t>Utenze energetiche</t>
  </si>
  <si>
    <t>1.3.8</t>
  </si>
  <si>
    <t>Assicurazioni diverse</t>
  </si>
  <si>
    <t>1.3.9</t>
  </si>
  <si>
    <t>Manutenzioni impianti e spese varie</t>
  </si>
  <si>
    <t>1.3.10</t>
  </si>
  <si>
    <t>Spese per pulizia uffici</t>
  </si>
  <si>
    <t>1.3.11</t>
  </si>
  <si>
    <t>Spese per servizi igiene ambientale</t>
  </si>
  <si>
    <t>1.3.12</t>
  </si>
  <si>
    <t>Spese condominiali</t>
  </si>
  <si>
    <t>1.3.13</t>
  </si>
  <si>
    <t>Spese minute - servizi vari</t>
  </si>
  <si>
    <t>1.3.14</t>
  </si>
  <si>
    <t>Spese per software ed assistenza</t>
  </si>
  <si>
    <t>1.3.15</t>
  </si>
  <si>
    <t>Premio miglior tesi di laurea</t>
  </si>
  <si>
    <t>1.3.16</t>
  </si>
  <si>
    <r>
      <t>Uscite di rappresentanza e rimborsi (viaggi-alberghi-ristoranti-</t>
    </r>
    <r>
      <rPr>
        <b/>
        <u/>
        <sz val="10"/>
        <color rgb="FF000000"/>
        <rFont val="Arial Narrow"/>
        <family val="2"/>
      </rPr>
      <t>eventi</t>
    </r>
    <r>
      <rPr>
        <sz val="10"/>
        <color rgb="FF000000"/>
        <rFont val="Arial Narrow"/>
        <family val="2"/>
      </rPr>
      <t>)</t>
    </r>
  </si>
  <si>
    <t>TOTALE USCITE PER FUNZIONAMENTO UFFICI</t>
  </si>
  <si>
    <t>1.4</t>
  </si>
  <si>
    <r>
      <rPr>
        <b/>
        <sz val="10"/>
        <color rgb="FF000000"/>
        <rFont val="Arial Narrow"/>
        <family val="2"/>
      </rPr>
      <t>UTILIZZO BENI DI TERZI</t>
    </r>
    <r>
      <rPr>
        <b/>
        <sz val="10"/>
        <color rgb="FF000000"/>
        <rFont val="Arial Narrow"/>
        <family val="2"/>
      </rPr>
      <t xml:space="preserve">
</t>
    </r>
  </si>
  <si>
    <t>1.4.1</t>
  </si>
  <si>
    <t>Canone di locazione sede</t>
  </si>
  <si>
    <t xml:space="preserve">1.4.2 </t>
  </si>
  <si>
    <t>Noleggio attrezzature</t>
  </si>
  <si>
    <t>TOTALE UTILIZZO BENI DI TERZI</t>
  </si>
  <si>
    <t>1.6</t>
  </si>
  <si>
    <r>
      <rPr>
        <b/>
        <sz val="10"/>
        <color rgb="FF000000"/>
        <rFont val="Arial Narrow"/>
        <family val="2"/>
      </rPr>
      <t>TRASFERIMENTI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PASSIVI</t>
    </r>
    <r>
      <rPr>
        <b/>
        <sz val="10"/>
        <color rgb="FF000000"/>
        <rFont val="Arial Narrow"/>
        <family val="2"/>
      </rPr>
      <t xml:space="preserve">
</t>
    </r>
    <r>
      <rPr>
        <sz val="10"/>
        <color rgb="FF000000"/>
        <rFont val="Arial Narrow"/>
        <family val="2"/>
      </rPr>
      <t xml:space="preserve">
</t>
    </r>
  </si>
  <si>
    <t>1.6.2</t>
  </si>
  <si>
    <t>Ad Altri Enti (al CNI+UNI+CEI+FEDERAZIONE)</t>
  </si>
  <si>
    <t>1.6.3</t>
  </si>
  <si>
    <t xml:space="preserve">Alla Fondazione </t>
  </si>
  <si>
    <t>TOTALE TRASFERIMENTI PASSIVI</t>
  </si>
  <si>
    <t xml:space="preserve">1.7
</t>
  </si>
  <si>
    <r>
      <rPr>
        <b/>
        <sz val="10"/>
        <color rgb="FF000000"/>
        <rFont val="Arial Narrow"/>
        <family val="2"/>
      </rPr>
      <t>ONERI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FINANZIARI</t>
    </r>
    <r>
      <rPr>
        <b/>
        <sz val="10"/>
        <color rgb="FF000000"/>
        <rFont val="Arial Narrow"/>
        <family val="2"/>
      </rPr>
      <t xml:space="preserve">
</t>
    </r>
  </si>
  <si>
    <t>1.7.1</t>
  </si>
  <si>
    <t>Spese e commissioni bancarie</t>
  </si>
  <si>
    <t>TOTALE ONERI FINANZIARI</t>
  </si>
  <si>
    <t xml:space="preserve">1.8
</t>
  </si>
  <si>
    <r>
      <rPr>
        <b/>
        <sz val="10"/>
        <color rgb="FF000000"/>
        <rFont val="Arial Narrow"/>
        <family val="2"/>
      </rPr>
      <t>ONERI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TRIBUTARI</t>
    </r>
    <r>
      <rPr>
        <b/>
        <sz val="10"/>
        <color rgb="FF000000"/>
        <rFont val="Arial Narrow"/>
        <family val="2"/>
      </rPr>
      <t xml:space="preserve">
</t>
    </r>
  </si>
  <si>
    <t>1.8.1</t>
  </si>
  <si>
    <t>Imposte e tributi diversi ed IRAP</t>
  </si>
  <si>
    <t>TOTALE ONERI TRIBUTARI</t>
  </si>
  <si>
    <r>
      <rPr>
        <b/>
        <sz val="10"/>
        <color rgb="FF000000"/>
        <rFont val="Arial Narrow"/>
        <family val="2"/>
      </rPr>
      <t>1.10</t>
    </r>
    <r>
      <rPr>
        <b/>
        <sz val="10"/>
        <color rgb="FF000000"/>
        <rFont val="Arial Narrow"/>
        <family val="2"/>
      </rPr>
      <t xml:space="preserve">
</t>
    </r>
    <r>
      <rPr>
        <sz val="10"/>
        <color rgb="FF000000"/>
        <rFont val="Arial Narrow"/>
        <family val="2"/>
      </rPr>
      <t>1.10.1</t>
    </r>
  </si>
  <si>
    <r>
      <rPr>
        <b/>
        <sz val="10"/>
        <color rgb="FF000000"/>
        <rFont val="Arial Narrow"/>
        <family val="2"/>
      </rPr>
      <t>USCITE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NON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CLASSIFICABILI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IN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ALTRE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VOCI</t>
    </r>
    <r>
      <rPr>
        <b/>
        <sz val="10"/>
        <color rgb="FF000000"/>
        <rFont val="Arial Narrow"/>
        <family val="2"/>
      </rPr>
      <t xml:space="preserve">
</t>
    </r>
    <r>
      <rPr>
        <sz val="10"/>
        <color rgb="FF000000"/>
        <rFont val="Arial Narrow"/>
        <family val="2"/>
      </rPr>
      <t>Fondo di riserva</t>
    </r>
  </si>
  <si>
    <r>
      <rPr>
        <b/>
        <sz val="10"/>
        <color rgb="FF000000"/>
        <rFont val="Arial Narrow"/>
        <family val="2"/>
      </rPr>
      <t>TOTALE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TITOLO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-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USCITE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CORRENTI</t>
    </r>
  </si>
  <si>
    <r>
      <rPr>
        <b/>
        <sz val="10"/>
        <color rgb="FF000000"/>
        <rFont val="Arial Narrow"/>
        <family val="2"/>
      </rPr>
      <t>TITOLO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II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-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USCITE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IN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CONTO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CAPITALE</t>
    </r>
  </si>
  <si>
    <t xml:space="preserve">2.2
</t>
  </si>
  <si>
    <r>
      <rPr>
        <b/>
        <sz val="10"/>
        <color rgb="FF000000"/>
        <rFont val="Arial Narrow"/>
        <family val="2"/>
      </rPr>
      <t>ACQUISIZIONE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DI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IMMOBILIZZAZIONI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TECNICHE</t>
    </r>
    <r>
      <rPr>
        <b/>
        <sz val="10"/>
        <color rgb="FF000000"/>
        <rFont val="Arial Narrow"/>
        <family val="2"/>
      </rPr>
      <t xml:space="preserve">
</t>
    </r>
  </si>
  <si>
    <t>2.2.1</t>
  </si>
  <si>
    <t>Acquisto mobili ed impianti</t>
  </si>
  <si>
    <t>2.2.2</t>
  </si>
  <si>
    <t>Acquisto licenze software</t>
  </si>
  <si>
    <t>2.2.3</t>
  </si>
  <si>
    <t>Adeguamento Infrastrutture Informatiche</t>
  </si>
  <si>
    <t>TOTALE ACQUISIZIONE DI IMMOBILIZZAZIONI TECNICHE</t>
  </si>
  <si>
    <t xml:space="preserve">2.3
</t>
  </si>
  <si>
    <r>
      <rPr>
        <b/>
        <sz val="10"/>
        <color rgb="FF000000"/>
        <rFont val="Arial Narrow"/>
        <family val="2"/>
      </rPr>
      <t>ACQUISIZIONE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DI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IMMOBILIZZAZIONI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FINANZIARIE</t>
    </r>
  </si>
  <si>
    <t>2.3.1</t>
  </si>
  <si>
    <t xml:space="preserve">Acquisizioni di partecipazioni </t>
  </si>
  <si>
    <t>TOTALE ACQUISIZIONE DI IMMOBILIZZAZIONI FINANZIARIE</t>
  </si>
  <si>
    <r>
      <rPr>
        <b/>
        <sz val="10"/>
        <color rgb="FF000000"/>
        <rFont val="Arial Narrow"/>
        <family val="2"/>
      </rPr>
      <t>TOTALE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TITOLO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II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-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USCITE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IN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CONTO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CAPITALE</t>
    </r>
  </si>
  <si>
    <r>
      <rPr>
        <b/>
        <sz val="10"/>
        <color rgb="FF000000"/>
        <rFont val="Arial Narrow"/>
        <family val="2"/>
      </rPr>
      <t>TITOLO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III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-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PARTITE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DI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GIRO</t>
    </r>
  </si>
  <si>
    <t>Trattenute in favore di terzi (ritenute dipendenti)</t>
  </si>
  <si>
    <r>
      <rPr>
        <b/>
        <sz val="10"/>
        <color rgb="FF000000"/>
        <rFont val="Arial Narrow"/>
        <family val="2"/>
      </rPr>
      <t>TOTALE</t>
    </r>
    <r>
      <rPr>
        <sz val="10"/>
        <color rgb="FF000000"/>
        <rFont val="Arial Narrow"/>
        <family val="2"/>
      </rPr>
      <t xml:space="preserve"> </t>
    </r>
    <r>
      <rPr>
        <b/>
        <sz val="10"/>
        <color rgb="FF000000"/>
        <rFont val="Arial Narrow"/>
        <family val="2"/>
      </rPr>
      <t>USCITE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</si>
</sst>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0&quot; &quot;[$€-410];[Red]&quot;-&quot;#,##0.00&quot; &quot;[$€-410]"/>
    <numFmt numFmtId="166" formatCode="m&quot;.&quot;d&quot;.&quot;yy;@"/>
    <numFmt numFmtId="167" formatCode="&quot; &quot;#,##0.00&quot; &quot;[$€-410]&quot; &quot;;&quot;-&quot;#,##0.00&quot; &quot;[$€-410]&quot; &quot;;&quot; -&quot;#&quot; &quot;[$€-410]&quot; &quot;;&quot; &quot;@&quot; &quot;"/>
  </numFmts>
  <fonts count="8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FFFFFF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000000"/>
      <name val="Arial Narrow"/>
      <family val="2"/>
    </font>
    <font>
      <b/>
      <i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u/>
      <sz val="10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  <fill>
      <patternFill patternType="solid">
        <fgColor rgb="FFDAEEF3"/>
        <bgColor rgb="FFDAEEF3"/>
      </patternFill>
    </fill>
    <fill>
      <patternFill patternType="solid">
        <fgColor rgb="FFD9D9D9"/>
        <bgColor rgb="FFD9D9D9"/>
      </patternFill>
    </fill>
    <fill>
      <patternFill patternType="solid">
        <fgColor rgb="FFACB9CA"/>
        <bgColor rgb="FFACB9CA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7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5" fillId="4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left" vertical="top" shrinkToFit="1"/>
    </xf>
    <xf numFmtId="0" fontId="6" fillId="0" borderId="4" xfId="0" applyFont="1" applyBorder="1" applyAlignment="1">
      <alignment horizontal="left" vertical="top" wrapText="1" indent="10"/>
    </xf>
    <xf numFmtId="0" fontId="6" fillId="4" borderId="5" xfId="0" applyFont="1" applyFill="1" applyBorder="1" applyAlignment="1">
      <alignment horizontal="left" wrapText="1"/>
    </xf>
    <xf numFmtId="164" fontId="4" fillId="0" borderId="1" xfId="0" applyNumberFormat="1" applyFont="1" applyBorder="1" applyAlignment="1">
      <alignment horizontal="left" vertical="top" shrinkToFit="1"/>
    </xf>
    <xf numFmtId="0" fontId="6" fillId="0" borderId="1" xfId="0" applyFont="1" applyBorder="1" applyAlignment="1">
      <alignment horizontal="left" vertical="top" wrapText="1"/>
    </xf>
    <xf numFmtId="165" fontId="6" fillId="4" borderId="3" xfId="0" applyNumberFormat="1" applyFont="1" applyFill="1" applyBorder="1" applyAlignment="1">
      <alignment horizontal="right" vertical="top"/>
    </xf>
    <xf numFmtId="0" fontId="6" fillId="0" borderId="6" xfId="0" applyFont="1" applyBorder="1" applyAlignment="1">
      <alignment horizontal="right" vertical="top" wrapText="1"/>
    </xf>
    <xf numFmtId="0" fontId="6" fillId="0" borderId="6" xfId="0" applyFont="1" applyBorder="1" applyAlignment="1">
      <alignment horizontal="left" vertical="top" wrapText="1"/>
    </xf>
    <xf numFmtId="166" fontId="6" fillId="0" borderId="6" xfId="0" applyNumberFormat="1" applyFont="1" applyBorder="1" applyAlignment="1">
      <alignment horizontal="right" vertical="top" shrinkToFit="1"/>
    </xf>
    <xf numFmtId="0" fontId="6" fillId="0" borderId="5" xfId="0" applyFont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 indent="2"/>
    </xf>
    <xf numFmtId="165" fontId="4" fillId="5" borderId="3" xfId="0" applyNumberFormat="1" applyFont="1" applyFill="1" applyBorder="1" applyAlignment="1">
      <alignment horizontal="right" vertical="center" wrapText="1" indent="1" shrinkToFit="1"/>
    </xf>
    <xf numFmtId="0" fontId="6" fillId="0" borderId="3" xfId="0" applyFont="1" applyBorder="1" applyAlignment="1">
      <alignment horizontal="left" vertical="center" wrapText="1"/>
    </xf>
    <xf numFmtId="166" fontId="6" fillId="0" borderId="3" xfId="0" applyNumberFormat="1" applyFont="1" applyBorder="1" applyAlignment="1">
      <alignment horizontal="right" vertical="top" shrinkToFit="1"/>
    </xf>
    <xf numFmtId="0" fontId="6" fillId="0" borderId="8" xfId="0" applyFont="1" applyBorder="1" applyAlignment="1">
      <alignment horizontal="left" vertical="top" wrapText="1"/>
    </xf>
    <xf numFmtId="0" fontId="6" fillId="5" borderId="3" xfId="0" applyFont="1" applyFill="1" applyBorder="1" applyAlignment="1">
      <alignment vertical="top" wrapText="1"/>
    </xf>
    <xf numFmtId="0" fontId="4" fillId="5" borderId="7" xfId="0" applyFont="1" applyFill="1" applyBorder="1" applyAlignment="1">
      <alignment horizontal="left" vertical="top" wrapText="1" indent="7"/>
    </xf>
    <xf numFmtId="0" fontId="4" fillId="0" borderId="6" xfId="0" applyFont="1" applyBorder="1" applyAlignment="1">
      <alignment vertical="top" wrapText="1"/>
    </xf>
    <xf numFmtId="0" fontId="6" fillId="0" borderId="3" xfId="0" applyFont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 indent="6"/>
    </xf>
    <xf numFmtId="0" fontId="4" fillId="0" borderId="3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wrapText="1"/>
    </xf>
    <xf numFmtId="0" fontId="4" fillId="5" borderId="9" xfId="0" applyFont="1" applyFill="1" applyBorder="1" applyAlignment="1">
      <alignment horizontal="left" vertical="top" wrapText="1" indent="3"/>
    </xf>
    <xf numFmtId="0" fontId="6" fillId="5" borderId="3" xfId="0" applyFont="1" applyFill="1" applyBorder="1" applyAlignment="1">
      <alignment horizontal="left" wrapText="1"/>
    </xf>
    <xf numFmtId="0" fontId="4" fillId="5" borderId="8" xfId="0" applyFont="1" applyFill="1" applyBorder="1" applyAlignment="1">
      <alignment horizontal="left" vertical="top" wrapText="1" indent="3"/>
    </xf>
    <xf numFmtId="0" fontId="6" fillId="6" borderId="6" xfId="0" applyFont="1" applyFill="1" applyBorder="1" applyAlignment="1">
      <alignment horizontal="left" wrapText="1"/>
    </xf>
    <xf numFmtId="0" fontId="6" fillId="6" borderId="3" xfId="0" applyFont="1" applyFill="1" applyBorder="1" applyAlignment="1">
      <alignment horizontal="left" vertical="top" wrapText="1" indent="7"/>
    </xf>
    <xf numFmtId="165" fontId="4" fillId="6" borderId="3" xfId="0" applyNumberFormat="1" applyFont="1" applyFill="1" applyBorder="1" applyAlignment="1">
      <alignment horizontal="right" vertical="top"/>
    </xf>
    <xf numFmtId="1" fontId="4" fillId="0" borderId="3" xfId="0" applyNumberFormat="1" applyFont="1" applyBorder="1" applyAlignment="1">
      <alignment horizontal="right" vertical="top" shrinkToFit="1"/>
    </xf>
    <xf numFmtId="0" fontId="6" fillId="0" borderId="9" xfId="0" applyFont="1" applyBorder="1" applyAlignment="1">
      <alignment horizontal="left" vertical="top" wrapText="1" indent="6"/>
    </xf>
    <xf numFmtId="164" fontId="4" fillId="0" borderId="3" xfId="0" applyNumberFormat="1" applyFont="1" applyBorder="1" applyAlignment="1">
      <alignment horizontal="right" vertical="top" shrinkToFit="1"/>
    </xf>
    <xf numFmtId="0" fontId="6" fillId="6" borderId="3" xfId="0" applyFont="1" applyFill="1" applyBorder="1" applyAlignment="1">
      <alignment horizontal="left" wrapText="1"/>
    </xf>
    <xf numFmtId="0" fontId="4" fillId="6" borderId="7" xfId="0" applyFont="1" applyFill="1" applyBorder="1" applyAlignment="1">
      <alignment horizontal="left" vertical="top" wrapText="1" indent="1"/>
    </xf>
    <xf numFmtId="0" fontId="6" fillId="0" borderId="6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0" xfId="0" applyFont="1" applyAlignment="1">
      <alignment horizontal="left" vertical="top"/>
    </xf>
    <xf numFmtId="0" fontId="6" fillId="6" borderId="3" xfId="0" applyFont="1" applyFill="1" applyBorder="1" applyAlignment="1">
      <alignment vertical="top" wrapText="1"/>
    </xf>
    <xf numFmtId="0" fontId="6" fillId="6" borderId="7" xfId="0" applyFont="1" applyFill="1" applyBorder="1" applyAlignment="1">
      <alignment horizontal="left" vertical="top" wrapText="1" indent="8"/>
    </xf>
    <xf numFmtId="0" fontId="6" fillId="7" borderId="5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top" wrapText="1" indent="14"/>
    </xf>
    <xf numFmtId="167" fontId="4" fillId="7" borderId="3" xfId="1" applyFont="1" applyFill="1" applyBorder="1" applyAlignment="1">
      <alignment horizontal="center" vertical="top" shrinkToFit="1"/>
    </xf>
    <xf numFmtId="0" fontId="6" fillId="6" borderId="3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top" wrapText="1" indent="9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center" wrapText="1"/>
    </xf>
    <xf numFmtId="0" fontId="4" fillId="5" borderId="3" xfId="0" applyFont="1" applyFill="1" applyBorder="1" applyAlignment="1">
      <alignment horizontal="left" wrapText="1"/>
    </xf>
    <xf numFmtId="0" fontId="4" fillId="5" borderId="7" xfId="0" applyFont="1" applyFill="1" applyBorder="1" applyAlignment="1">
      <alignment horizontal="left" vertical="top" wrapText="1" indent="2"/>
    </xf>
    <xf numFmtId="0" fontId="6" fillId="8" borderId="7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6" fillId="7" borderId="7" xfId="0" applyFont="1" applyFill="1" applyBorder="1" applyAlignment="1">
      <alignment horizontal="left" vertical="top" wrapText="1"/>
    </xf>
    <xf numFmtId="0" fontId="4" fillId="7" borderId="7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6" fillId="8" borderId="3" xfId="0" applyFont="1" applyFill="1" applyBorder="1" applyAlignment="1">
      <alignment horizontal="left" wrapText="1"/>
    </xf>
    <xf numFmtId="167" fontId="6" fillId="8" borderId="3" xfId="1" applyFont="1" applyFill="1" applyBorder="1" applyAlignment="1">
      <alignment horizontal="right" vertical="center" shrinkToFit="1"/>
    </xf>
    <xf numFmtId="0" fontId="6" fillId="6" borderId="1" xfId="0" applyFont="1" applyFill="1" applyBorder="1" applyAlignment="1">
      <alignment horizontal="left" vertical="top" wrapText="1" indent="7"/>
    </xf>
    <xf numFmtId="1" fontId="4" fillId="8" borderId="3" xfId="0" applyNumberFormat="1" applyFont="1" applyFill="1" applyBorder="1" applyAlignment="1">
      <alignment horizontal="left" vertical="top" shrinkToFit="1"/>
    </xf>
    <xf numFmtId="0" fontId="6" fillId="8" borderId="3" xfId="0" applyFont="1" applyFill="1" applyBorder="1" applyAlignment="1">
      <alignment horizontal="left" vertical="top" wrapText="1" indent="7"/>
    </xf>
    <xf numFmtId="0" fontId="4" fillId="8" borderId="3" xfId="0" applyFont="1" applyFill="1" applyBorder="1" applyAlignment="1">
      <alignment vertical="top" wrapText="1"/>
    </xf>
    <xf numFmtId="0" fontId="6" fillId="8" borderId="3" xfId="0" applyFont="1" applyFill="1" applyBorder="1" applyAlignment="1">
      <alignment vertical="top" wrapText="1"/>
    </xf>
    <xf numFmtId="0" fontId="6" fillId="8" borderId="5" xfId="0" applyFont="1" applyFill="1" applyBorder="1" applyAlignment="1">
      <alignment vertical="top" wrapText="1"/>
    </xf>
    <xf numFmtId="0" fontId="6" fillId="5" borderId="5" xfId="0" applyFont="1" applyFill="1" applyBorder="1" applyAlignment="1">
      <alignment horizontal="left" wrapText="1"/>
    </xf>
    <xf numFmtId="0" fontId="4" fillId="5" borderId="8" xfId="0" applyFont="1" applyFill="1" applyBorder="1" applyAlignment="1">
      <alignment horizontal="left" vertical="top" wrapText="1" indent="2"/>
    </xf>
    <xf numFmtId="0" fontId="6" fillId="8" borderId="10" xfId="0" applyFont="1" applyFill="1" applyBorder="1" applyAlignment="1">
      <alignment horizontal="left" vertical="top" wrapText="1" indent="10"/>
    </xf>
    <xf numFmtId="165" fontId="6" fillId="0" borderId="0" xfId="0" applyNumberFormat="1" applyFont="1" applyAlignment="1">
      <alignment horizontal="left" vertical="top"/>
    </xf>
  </cellXfs>
  <cellStyles count="6">
    <cellStyle name="cf1" xfId="2"/>
    <cellStyle name="cf2" xfId="3"/>
    <cellStyle name="cf3" xfId="4"/>
    <cellStyle name="cf4" xfId="5"/>
    <cellStyle name="Normale" xfId="0" builtinId="0" customBuiltin="1"/>
    <cellStyle name="Valuta" xfId="1" builtinId="4" customBuiltin="1"/>
  </cellStyles>
  <dxfs count="18">
    <dxf>
      <font>
        <b/>
        <family val="1"/>
      </font>
      <fill>
        <patternFill patternType="solid">
          <fgColor rgb="FF00FF00"/>
          <bgColor rgb="FF00FF00"/>
        </patternFill>
      </fill>
    </dxf>
    <dxf>
      <font>
        <b/>
        <color rgb="FFFFFFFF"/>
        <family val="1"/>
      </font>
      <fill>
        <patternFill patternType="solid">
          <fgColor rgb="FFFF0000"/>
          <bgColor rgb="FFFF0000"/>
        </patternFill>
      </fill>
    </dxf>
    <dxf>
      <font>
        <b/>
        <family val="1"/>
      </font>
      <fill>
        <patternFill patternType="solid">
          <fgColor rgb="FF00FF00"/>
          <bgColor rgb="FF00FF00"/>
        </patternFill>
      </fill>
    </dxf>
    <dxf>
      <font>
        <b/>
        <color rgb="FFFFFFFF"/>
        <family val="1"/>
      </font>
      <fill>
        <patternFill patternType="solid">
          <fgColor rgb="FFFF0000"/>
          <bgColor rgb="FFFF0000"/>
        </patternFill>
      </fill>
    </dxf>
    <dxf>
      <font>
        <b/>
        <family val="1"/>
      </font>
      <fill>
        <patternFill patternType="solid">
          <fgColor rgb="FF00FF00"/>
          <bgColor rgb="FF00FF00"/>
        </patternFill>
      </fill>
    </dxf>
    <dxf>
      <font>
        <b/>
        <color rgb="FFFFFFFF"/>
        <family val="1"/>
      </font>
      <fill>
        <patternFill patternType="solid">
          <fgColor rgb="FFFF0000"/>
          <bgColor rgb="FFFF0000"/>
        </patternFill>
      </fill>
    </dxf>
    <dxf>
      <font>
        <b/>
        <family val="1"/>
      </font>
      <fill>
        <patternFill patternType="solid">
          <fgColor rgb="FF00FF00"/>
          <bgColor rgb="FF00FF00"/>
        </patternFill>
      </fill>
    </dxf>
    <dxf>
      <font>
        <b/>
        <color rgb="FFFFFFFF"/>
        <family val="1"/>
      </font>
      <fill>
        <patternFill patternType="solid">
          <fgColor rgb="FFFF0000"/>
          <bgColor rgb="FFFF0000"/>
        </patternFill>
      </fill>
    </dxf>
    <dxf>
      <font>
        <b/>
        <family val="1"/>
      </font>
      <fill>
        <patternFill patternType="solid">
          <fgColor rgb="FF00FF00"/>
          <bgColor rgb="FF00FF00"/>
        </patternFill>
      </fill>
    </dxf>
    <dxf>
      <font>
        <b/>
        <color rgb="FFFFFFFF"/>
        <family val="1"/>
      </font>
      <fill>
        <patternFill patternType="solid">
          <fgColor rgb="FFFF0000"/>
          <bgColor rgb="FFFF0000"/>
        </patternFill>
      </fill>
    </dxf>
    <dxf>
      <font>
        <b/>
        <family val="1"/>
      </font>
      <fill>
        <patternFill patternType="solid">
          <fgColor rgb="FF00FF00"/>
          <bgColor rgb="FF00FF00"/>
        </patternFill>
      </fill>
    </dxf>
    <dxf>
      <font>
        <b/>
        <color rgb="FFFFFFFF"/>
        <family val="1"/>
      </font>
      <fill>
        <patternFill patternType="solid">
          <fgColor rgb="FFFF0000"/>
          <bgColor rgb="FFFF0000"/>
        </patternFill>
      </fill>
    </dxf>
    <dxf>
      <font>
        <b/>
        <family val="1"/>
      </font>
      <fill>
        <patternFill patternType="solid">
          <fgColor rgb="FF00FF00"/>
          <bgColor rgb="FF00FF00"/>
        </patternFill>
      </fill>
    </dxf>
    <dxf>
      <font>
        <b/>
        <color rgb="FFFFFFFF"/>
        <family val="1"/>
      </font>
      <fill>
        <patternFill patternType="solid">
          <fgColor rgb="FFFF0000"/>
          <bgColor rgb="FFFF0000"/>
        </patternFill>
      </fill>
    </dxf>
    <dxf>
      <font>
        <b/>
        <family val="1"/>
      </font>
      <fill>
        <patternFill patternType="solid">
          <fgColor rgb="FF00FF00"/>
          <bgColor rgb="FF00FF00"/>
        </patternFill>
      </fill>
    </dxf>
    <dxf>
      <font>
        <b/>
        <color rgb="FFFFFFFF"/>
        <family val="1"/>
      </font>
      <fill>
        <patternFill patternType="solid">
          <fgColor rgb="FFFF0000"/>
          <bgColor rgb="FFFF0000"/>
        </patternFill>
      </fill>
    </dxf>
    <dxf>
      <font>
        <b/>
        <family val="1"/>
      </font>
      <fill>
        <patternFill patternType="solid">
          <fgColor rgb="FF00FF00"/>
          <bgColor rgb="FF00FF00"/>
        </patternFill>
      </fill>
    </dxf>
    <dxf>
      <font>
        <b/>
        <color rgb="FFFFFFFF"/>
        <family val="1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udio5\Google%20Drive%20(info.bisanzioconsultingsrl@gmail.com)\DOCUMENTI%20CONTABILI%20ORDINE%20INGEGNERI\2021\REND%20CO_FIN%20(00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SP_DA_VERIF"/>
      <sheetName val="CESPITI_DA_QUADRARE_31_12_20"/>
      <sheetName val="RIS_Amm_"/>
      <sheetName val="All_a)_Ris_amm_2021"/>
      <sheetName val="ITP"/>
      <sheetName val="PREVENTIVO_2021_ENTRATE-SPESE"/>
      <sheetName val="PREVENTIVO_2022"/>
      <sheetName val="P_GIRO_IVA_SPLIT"/>
      <sheetName val="P_GIRO_RIMBORSI_CONTO_TERZI"/>
      <sheetName val="P_GIRO_TRATTENUTE_CONTO_TERZI"/>
      <sheetName val="S_1_1_1"/>
      <sheetName val="S_1_1_2"/>
      <sheetName val="S_1_2_1"/>
      <sheetName val="S_1_2_2"/>
      <sheetName val="S_1_2_3"/>
      <sheetName val="S_1_2_4"/>
      <sheetName val="S_1_2_6"/>
      <sheetName val="S_1_3_1"/>
      <sheetName val="S_1_3_2"/>
      <sheetName val="S_1_3_3"/>
      <sheetName val="S_1_3_4"/>
      <sheetName val="S_1_3_5"/>
      <sheetName val="S_1_3_6"/>
      <sheetName val="S_1_3_7"/>
      <sheetName val="S_1_3_8"/>
      <sheetName val="S_1_3_9"/>
      <sheetName val="S_1_4_1"/>
      <sheetName val="S_1_4_2"/>
      <sheetName val="S_1_6_2"/>
      <sheetName val="S_1_6_3"/>
      <sheetName val="S_1_7_1"/>
      <sheetName val="S_1_8_1"/>
      <sheetName val="S_3_1_8"/>
      <sheetName val="S_1_3_10"/>
      <sheetName val="S_1_3_12"/>
      <sheetName val="S_1_3_13"/>
      <sheetName val="S_1_3_14"/>
      <sheetName val="S_1_3_15"/>
      <sheetName val="S_1_3_16"/>
      <sheetName val="S_1_10_1"/>
      <sheetName val="E_1_1_11"/>
      <sheetName val="E_1_1_13"/>
      <sheetName val="E_1_1_14"/>
      <sheetName val="E_1_10_1"/>
      <sheetName val="RACCORDO"/>
      <sheetName val="PDC_TS_14_12_2020"/>
      <sheetName val="CO_GE_VECCHIO_GESTIONALE"/>
    </sheetNames>
    <sheetDataSet>
      <sheetData sheetId="0"/>
      <sheetData sheetId="1"/>
      <sheetData sheetId="2"/>
      <sheetData sheetId="3"/>
      <sheetData sheetId="4"/>
      <sheetData sheetId="5">
        <row r="4">
          <cell r="G4" t="str">
            <v>Previsioni 2021</v>
          </cell>
          <cell r="K4" t="str">
            <v>previsione assestata</v>
          </cell>
        </row>
        <row r="5">
          <cell r="G5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520</v>
          </cell>
        </row>
        <row r="17">
          <cell r="G17">
            <v>239000</v>
          </cell>
        </row>
        <row r="18">
          <cell r="G18">
            <v>8900</v>
          </cell>
        </row>
        <row r="21">
          <cell r="G21">
            <v>180</v>
          </cell>
        </row>
        <row r="24">
          <cell r="G24">
            <v>0</v>
          </cell>
        </row>
        <row r="27">
          <cell r="G27">
            <v>1400</v>
          </cell>
        </row>
        <row r="28">
          <cell r="G28">
            <v>0</v>
          </cell>
        </row>
        <row r="31">
          <cell r="G31">
            <v>0</v>
          </cell>
        </row>
        <row r="32">
          <cell r="G32">
            <v>0</v>
          </cell>
        </row>
        <row r="37">
          <cell r="G37">
            <v>0</v>
          </cell>
        </row>
        <row r="40">
          <cell r="G40">
            <v>0</v>
          </cell>
        </row>
        <row r="41">
          <cell r="G41">
            <v>5000</v>
          </cell>
        </row>
        <row r="42">
          <cell r="G42">
            <v>25000</v>
          </cell>
        </row>
        <row r="47">
          <cell r="G47" t="str">
            <v>Previsioni 2021</v>
          </cell>
          <cell r="K47" t="str">
            <v>previsione assestata</v>
          </cell>
        </row>
        <row r="50">
          <cell r="G50">
            <v>5000</v>
          </cell>
        </row>
        <row r="51">
          <cell r="G51">
            <v>2200</v>
          </cell>
        </row>
        <row r="54">
          <cell r="G54">
            <v>46000</v>
          </cell>
        </row>
        <row r="55">
          <cell r="G55">
            <v>1000</v>
          </cell>
        </row>
        <row r="56">
          <cell r="G56">
            <v>10500</v>
          </cell>
        </row>
        <row r="57">
          <cell r="G57">
            <v>4000</v>
          </cell>
        </row>
        <row r="58">
          <cell r="G58">
            <v>3000</v>
          </cell>
        </row>
        <row r="61">
          <cell r="G61">
            <v>600</v>
          </cell>
        </row>
        <row r="62">
          <cell r="G62">
            <v>200</v>
          </cell>
        </row>
        <row r="63">
          <cell r="G63">
            <v>10500</v>
          </cell>
        </row>
        <row r="64">
          <cell r="G64">
            <v>1600</v>
          </cell>
        </row>
        <row r="65">
          <cell r="G65">
            <v>200</v>
          </cell>
        </row>
        <row r="66">
          <cell r="G66">
            <v>2000</v>
          </cell>
        </row>
        <row r="67">
          <cell r="G67">
            <v>2000</v>
          </cell>
        </row>
        <row r="68">
          <cell r="G68">
            <v>1000</v>
          </cell>
        </row>
        <row r="69">
          <cell r="G69">
            <v>1000</v>
          </cell>
        </row>
        <row r="70">
          <cell r="G70">
            <v>2500</v>
          </cell>
        </row>
        <row r="71">
          <cell r="G71">
            <v>350</v>
          </cell>
        </row>
        <row r="72">
          <cell r="G72">
            <v>3400</v>
          </cell>
        </row>
        <row r="73">
          <cell r="G73">
            <v>3000</v>
          </cell>
        </row>
        <row r="74">
          <cell r="G74">
            <v>10000</v>
          </cell>
        </row>
        <row r="75">
          <cell r="G75">
            <v>1500</v>
          </cell>
        </row>
        <row r="76">
          <cell r="G76">
            <v>20000</v>
          </cell>
        </row>
        <row r="79">
          <cell r="G79">
            <v>33000</v>
          </cell>
        </row>
        <row r="80">
          <cell r="G80">
            <v>2000</v>
          </cell>
        </row>
        <row r="83">
          <cell r="G83">
            <v>41000</v>
          </cell>
        </row>
        <row r="84">
          <cell r="G84">
            <v>24000</v>
          </cell>
        </row>
        <row r="87">
          <cell r="G87">
            <v>1000</v>
          </cell>
        </row>
        <row r="88">
          <cell r="G88">
            <v>1000</v>
          </cell>
          <cell r="K88">
            <v>1000</v>
          </cell>
        </row>
        <row r="90">
          <cell r="G90">
            <v>8450</v>
          </cell>
        </row>
        <row r="92">
          <cell r="G92">
            <v>4000</v>
          </cell>
        </row>
        <row r="96">
          <cell r="G96">
            <v>3000</v>
          </cell>
        </row>
        <row r="97">
          <cell r="G97">
            <v>2000</v>
          </cell>
        </row>
        <row r="100">
          <cell r="G100">
            <v>0</v>
          </cell>
        </row>
        <row r="101">
          <cell r="G101">
            <v>0</v>
          </cell>
          <cell r="K101">
            <v>0</v>
          </cell>
        </row>
        <row r="104">
          <cell r="G104">
            <v>0</v>
          </cell>
        </row>
        <row r="105">
          <cell r="G105">
            <v>5000</v>
          </cell>
        </row>
        <row r="106">
          <cell r="G106">
            <v>25000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4"/>
  <sheetViews>
    <sheetView tabSelected="1" topLeftCell="A93" workbookViewId="0">
      <selection activeCell="A110" sqref="A110:XFD139"/>
    </sheetView>
  </sheetViews>
  <sheetFormatPr defaultColWidth="0" defaultRowHeight="0" zeroHeight="1" x14ac:dyDescent="0.2"/>
  <cols>
    <col min="1" max="1" width="16" style="44" customWidth="1"/>
    <col min="2" max="2" width="66.6640625" style="44" customWidth="1"/>
    <col min="3" max="3" width="33.33203125" style="44" hidden="1" customWidth="1"/>
    <col min="4" max="4" width="33.6640625" style="44" hidden="1" customWidth="1"/>
    <col min="5" max="5" width="32.5" style="44" customWidth="1"/>
    <col min="6" max="6" width="9.33203125" style="3" customWidth="1"/>
    <col min="7" max="7" width="9.33203125" style="3" hidden="1" customWidth="1"/>
    <col min="8" max="16384" width="9.33203125" style="3" hidden="1"/>
  </cols>
  <sheetData>
    <row r="1" spans="1:5" ht="38.25" customHeight="1" x14ac:dyDescent="0.2">
      <c r="A1" s="1" t="s">
        <v>0</v>
      </c>
      <c r="B1" s="1" t="s">
        <v>1</v>
      </c>
      <c r="C1" s="2" t="str">
        <f>+'[1]PREVENTIVO_2021_ENTRATE-SPESE'!G4</f>
        <v>Previsioni 2021</v>
      </c>
      <c r="D1" s="2" t="str">
        <f>+'[1]PREVENTIVO_2021_ENTRATE-SPESE'!K4</f>
        <v>previsione assestata</v>
      </c>
      <c r="E1" s="2" t="s">
        <v>2</v>
      </c>
    </row>
    <row r="2" spans="1:5" ht="38.25" customHeight="1" x14ac:dyDescent="0.2">
      <c r="A2" s="4"/>
      <c r="B2" s="5" t="s">
        <v>3</v>
      </c>
      <c r="C2" s="6">
        <f>+'[1]PREVENTIVO_2021_ENTRATE-SPESE'!G5</f>
        <v>0</v>
      </c>
      <c r="D2" s="6">
        <v>0</v>
      </c>
      <c r="E2" s="6">
        <v>15000</v>
      </c>
    </row>
    <row r="3" spans="1:5" ht="12.75" x14ac:dyDescent="0.2">
      <c r="A3" s="7">
        <v>1</v>
      </c>
      <c r="B3" s="8" t="s">
        <v>4</v>
      </c>
      <c r="C3" s="9"/>
      <c r="D3" s="9"/>
      <c r="E3" s="9"/>
    </row>
    <row r="4" spans="1:5" ht="12.75" x14ac:dyDescent="0.2">
      <c r="A4" s="10" t="s">
        <v>5</v>
      </c>
      <c r="B4" s="11" t="s">
        <v>6</v>
      </c>
      <c r="C4" s="12"/>
      <c r="D4" s="12"/>
      <c r="E4" s="12"/>
    </row>
    <row r="5" spans="1:5" ht="12.75" hidden="1" x14ac:dyDescent="0.2">
      <c r="A5" s="13" t="s">
        <v>7</v>
      </c>
      <c r="B5" s="14" t="s">
        <v>8</v>
      </c>
      <c r="C5" s="12">
        <f>+'[1]PREVENTIVO_2021_ENTRATE-SPESE'!G8</f>
        <v>0</v>
      </c>
      <c r="D5" s="12"/>
      <c r="E5" s="12">
        <v>0</v>
      </c>
    </row>
    <row r="6" spans="1:5" ht="12.75" hidden="1" x14ac:dyDescent="0.2">
      <c r="A6" s="13" t="s">
        <v>9</v>
      </c>
      <c r="B6" s="14" t="s">
        <v>10</v>
      </c>
      <c r="C6" s="12">
        <f>+'[1]PREVENTIVO_2021_ENTRATE-SPESE'!G9</f>
        <v>0</v>
      </c>
      <c r="D6" s="12"/>
      <c r="E6" s="12">
        <v>0</v>
      </c>
    </row>
    <row r="7" spans="1:5" ht="12.75" hidden="1" x14ac:dyDescent="0.2">
      <c r="A7" s="13" t="s">
        <v>11</v>
      </c>
      <c r="B7" s="14" t="s">
        <v>12</v>
      </c>
      <c r="C7" s="12">
        <f>+'[1]PREVENTIVO_2021_ENTRATE-SPESE'!G10</f>
        <v>0</v>
      </c>
      <c r="D7" s="12"/>
      <c r="E7" s="12">
        <v>0</v>
      </c>
    </row>
    <row r="8" spans="1:5" ht="12.75" hidden="1" x14ac:dyDescent="0.2">
      <c r="A8" s="13" t="s">
        <v>13</v>
      </c>
      <c r="B8" s="14" t="s">
        <v>14</v>
      </c>
      <c r="C8" s="12">
        <f>+'[1]PREVENTIVO_2021_ENTRATE-SPESE'!G11</f>
        <v>0</v>
      </c>
      <c r="D8" s="12"/>
      <c r="E8" s="12">
        <v>0</v>
      </c>
    </row>
    <row r="9" spans="1:5" ht="12.75" hidden="1" x14ac:dyDescent="0.2">
      <c r="A9" s="13" t="s">
        <v>15</v>
      </c>
      <c r="B9" s="14" t="s">
        <v>16</v>
      </c>
      <c r="C9" s="12">
        <f>+'[1]PREVENTIVO_2021_ENTRATE-SPESE'!G12</f>
        <v>0</v>
      </c>
      <c r="D9" s="12"/>
      <c r="E9" s="12">
        <v>0</v>
      </c>
    </row>
    <row r="10" spans="1:5" ht="12.75" hidden="1" x14ac:dyDescent="0.2">
      <c r="A10" s="13" t="s">
        <v>17</v>
      </c>
      <c r="B10" s="14" t="s">
        <v>18</v>
      </c>
      <c r="C10" s="12">
        <f>+'[1]PREVENTIVO_2021_ENTRATE-SPESE'!G13</f>
        <v>0</v>
      </c>
      <c r="D10" s="12"/>
      <c r="E10" s="12">
        <v>0</v>
      </c>
    </row>
    <row r="11" spans="1:5" ht="12.75" hidden="1" x14ac:dyDescent="0.2">
      <c r="A11" s="13" t="s">
        <v>19</v>
      </c>
      <c r="B11" s="14" t="s">
        <v>20</v>
      </c>
      <c r="C11" s="12">
        <f>+'[1]PREVENTIVO_2021_ENTRATE-SPESE'!G14</f>
        <v>0</v>
      </c>
      <c r="D11" s="12"/>
      <c r="E11" s="12">
        <v>0</v>
      </c>
    </row>
    <row r="12" spans="1:5" ht="12.75" hidden="1" x14ac:dyDescent="0.2">
      <c r="A12" s="15">
        <v>40179</v>
      </c>
      <c r="B12" s="14" t="s">
        <v>21</v>
      </c>
      <c r="C12" s="12">
        <f>+'[1]PREVENTIVO_2021_ENTRATE-SPESE'!G15</f>
        <v>0</v>
      </c>
      <c r="D12" s="12"/>
      <c r="E12" s="12">
        <v>0</v>
      </c>
    </row>
    <row r="13" spans="1:5" ht="12.75" x14ac:dyDescent="0.2">
      <c r="A13" s="15">
        <v>40544</v>
      </c>
      <c r="B13" s="14" t="s">
        <v>22</v>
      </c>
      <c r="C13" s="12">
        <f>+'[1]PREVENTIVO_2021_ENTRATE-SPESE'!G16</f>
        <v>520</v>
      </c>
      <c r="D13" s="12">
        <v>520</v>
      </c>
      <c r="E13" s="12">
        <v>520</v>
      </c>
    </row>
    <row r="14" spans="1:5" ht="12.75" x14ac:dyDescent="0.2">
      <c r="A14" s="15">
        <v>41275</v>
      </c>
      <c r="B14" s="14" t="s">
        <v>23</v>
      </c>
      <c r="C14" s="12">
        <f>+'[1]PREVENTIVO_2021_ENTRATE-SPESE'!G17</f>
        <v>239000</v>
      </c>
      <c r="D14" s="12">
        <v>247695.77</v>
      </c>
      <c r="E14" s="12">
        <v>247695.77</v>
      </c>
    </row>
    <row r="15" spans="1:5" ht="12.75" x14ac:dyDescent="0.2">
      <c r="A15" s="15">
        <v>41640</v>
      </c>
      <c r="B15" s="16" t="s">
        <v>24</v>
      </c>
      <c r="C15" s="12">
        <f>+'[1]PREVENTIVO_2021_ENTRATE-SPESE'!G18</f>
        <v>8900</v>
      </c>
      <c r="D15" s="12">
        <v>8500</v>
      </c>
      <c r="E15" s="12">
        <v>8500</v>
      </c>
    </row>
    <row r="16" spans="1:5" ht="12.75" x14ac:dyDescent="0.2">
      <c r="A16" s="17"/>
      <c r="B16" s="18" t="s">
        <v>25</v>
      </c>
      <c r="C16" s="19">
        <f>+SUM(C4:C15)+C2</f>
        <v>248420</v>
      </c>
      <c r="D16" s="19">
        <f>+SUM(D4:D15)+D2</f>
        <v>256715.77</v>
      </c>
      <c r="E16" s="19">
        <f>+SUM(E4:E15)+E2</f>
        <v>271715.77</v>
      </c>
    </row>
    <row r="17" spans="1:5" ht="12.75" x14ac:dyDescent="0.2">
      <c r="A17" s="10" t="s">
        <v>26</v>
      </c>
      <c r="B17" s="20" t="s">
        <v>27</v>
      </c>
      <c r="C17" s="12"/>
      <c r="D17" s="12"/>
      <c r="E17" s="12"/>
    </row>
    <row r="18" spans="1:5" ht="12.75" x14ac:dyDescent="0.2">
      <c r="A18" s="21" t="s">
        <v>28</v>
      </c>
      <c r="B18" s="22" t="s">
        <v>29</v>
      </c>
      <c r="C18" s="12">
        <f>+'[1]PREVENTIVO_2021_ENTRATE-SPESE'!G21</f>
        <v>180</v>
      </c>
      <c r="D18" s="12">
        <v>180</v>
      </c>
      <c r="E18" s="12">
        <v>180</v>
      </c>
    </row>
    <row r="19" spans="1:5" ht="12.75" x14ac:dyDescent="0.2">
      <c r="A19" s="23"/>
      <c r="B19" s="24" t="s">
        <v>30</v>
      </c>
      <c r="C19" s="19">
        <f>+SUM(C17:C18)</f>
        <v>180</v>
      </c>
      <c r="D19" s="19">
        <f>+SUM(D17:D18)</f>
        <v>180</v>
      </c>
      <c r="E19" s="19">
        <f>+SUM(E17:E18)</f>
        <v>180</v>
      </c>
    </row>
    <row r="20" spans="1:5" ht="12.75" x14ac:dyDescent="0.2">
      <c r="A20" s="25" t="s">
        <v>31</v>
      </c>
      <c r="B20" s="26" t="s">
        <v>32</v>
      </c>
      <c r="C20" s="12"/>
      <c r="D20" s="12">
        <v>0</v>
      </c>
      <c r="E20" s="12">
        <v>0</v>
      </c>
    </row>
    <row r="21" spans="1:5" ht="12.75" x14ac:dyDescent="0.2">
      <c r="A21" s="21" t="s">
        <v>33</v>
      </c>
      <c r="B21" s="22" t="s">
        <v>34</v>
      </c>
      <c r="C21" s="12">
        <f>+'[1]PREVENTIVO_2021_ENTRATE-SPESE'!G24</f>
        <v>0</v>
      </c>
      <c r="D21" s="12">
        <v>0</v>
      </c>
      <c r="E21" s="12">
        <v>0</v>
      </c>
    </row>
    <row r="22" spans="1:5" ht="12.75" x14ac:dyDescent="0.2">
      <c r="A22" s="23"/>
      <c r="B22" s="27" t="s">
        <v>35</v>
      </c>
      <c r="C22" s="19">
        <f>+SUM(C20:C21)</f>
        <v>0</v>
      </c>
      <c r="D22" s="19">
        <f>+SUM(D20:D21)</f>
        <v>0</v>
      </c>
      <c r="E22" s="19">
        <f>+SUM(E20:E21)</f>
        <v>0</v>
      </c>
    </row>
    <row r="23" spans="1:5" ht="12.75" x14ac:dyDescent="0.2">
      <c r="A23" s="28" t="s">
        <v>36</v>
      </c>
      <c r="B23" s="29" t="s">
        <v>37</v>
      </c>
      <c r="C23" s="12"/>
      <c r="D23" s="12"/>
      <c r="E23" s="12"/>
    </row>
    <row r="24" spans="1:5" ht="12.75" x14ac:dyDescent="0.2">
      <c r="A24" s="21" t="s">
        <v>38</v>
      </c>
      <c r="B24" s="22" t="s">
        <v>39</v>
      </c>
      <c r="C24" s="12">
        <f>+'[1]PREVENTIVO_2021_ENTRATE-SPESE'!G27</f>
        <v>1400</v>
      </c>
      <c r="D24" s="12">
        <v>400</v>
      </c>
      <c r="E24" s="12">
        <v>400</v>
      </c>
    </row>
    <row r="25" spans="1:5" ht="12.75" x14ac:dyDescent="0.2">
      <c r="A25" s="21" t="s">
        <v>40</v>
      </c>
      <c r="B25" s="22" t="s">
        <v>41</v>
      </c>
      <c r="C25" s="12">
        <f>+'[1]PREVENTIVO_2021_ENTRATE-SPESE'!G28</f>
        <v>0</v>
      </c>
      <c r="D25" s="12">
        <v>0</v>
      </c>
      <c r="E25" s="12">
        <v>0</v>
      </c>
    </row>
    <row r="26" spans="1:5" ht="12.75" x14ac:dyDescent="0.2">
      <c r="A26" s="30"/>
      <c r="B26" s="31" t="s">
        <v>42</v>
      </c>
      <c r="C26" s="19">
        <f>+SUM(C23:C25)</f>
        <v>1400</v>
      </c>
      <c r="D26" s="19">
        <f>+SUM(D23:D25)</f>
        <v>400</v>
      </c>
      <c r="E26" s="19">
        <f>+SUM(E23:E25)</f>
        <v>400</v>
      </c>
    </row>
    <row r="27" spans="1:5" ht="21" customHeight="1" x14ac:dyDescent="0.2">
      <c r="A27" s="26" t="s">
        <v>43</v>
      </c>
      <c r="B27" s="26" t="s">
        <v>44</v>
      </c>
      <c r="C27" s="12"/>
      <c r="D27" s="12"/>
      <c r="E27" s="12"/>
    </row>
    <row r="28" spans="1:5" ht="12.75" x14ac:dyDescent="0.2">
      <c r="A28" s="26" t="s">
        <v>45</v>
      </c>
      <c r="B28" s="26" t="s">
        <v>39</v>
      </c>
      <c r="C28" s="12">
        <f>+'[1]PREVENTIVO_2021_ENTRATE-SPESE'!G31</f>
        <v>0</v>
      </c>
      <c r="D28" s="12">
        <v>0</v>
      </c>
      <c r="E28" s="12">
        <v>0</v>
      </c>
    </row>
    <row r="29" spans="1:5" ht="12.75" x14ac:dyDescent="0.2">
      <c r="A29" s="26" t="s">
        <v>46</v>
      </c>
      <c r="B29" s="26" t="s">
        <v>47</v>
      </c>
      <c r="C29" s="12">
        <f>+'[1]PREVENTIVO_2021_ENTRATE-SPESE'!G32</f>
        <v>0</v>
      </c>
      <c r="D29" s="12">
        <v>0</v>
      </c>
      <c r="E29" s="12">
        <v>0</v>
      </c>
    </row>
    <row r="30" spans="1:5" ht="12.75" x14ac:dyDescent="0.2">
      <c r="A30" s="32"/>
      <c r="B30" s="33" t="s">
        <v>48</v>
      </c>
      <c r="C30" s="19">
        <f>+SUM(C28:C29)</f>
        <v>0</v>
      </c>
      <c r="D30" s="19">
        <f>+SUM(D28:D29)</f>
        <v>0</v>
      </c>
      <c r="E30" s="19">
        <f>+SUM(E28:E29)</f>
        <v>0</v>
      </c>
    </row>
    <row r="31" spans="1:5" ht="12.75" x14ac:dyDescent="0.2">
      <c r="A31" s="34"/>
      <c r="B31" s="35" t="s">
        <v>49</v>
      </c>
      <c r="C31" s="36">
        <f>+C16+C19+C22+C26+C30</f>
        <v>250000</v>
      </c>
      <c r="D31" s="36">
        <f>+D16+D19+D22+D26+D30</f>
        <v>257295.77</v>
      </c>
      <c r="E31" s="36">
        <f>+E16+E19+E22+E26+E30</f>
        <v>272295.77</v>
      </c>
    </row>
    <row r="32" spans="1:5" ht="12.75" x14ac:dyDescent="0.2">
      <c r="A32" s="37">
        <v>2</v>
      </c>
      <c r="B32" s="38" t="s">
        <v>50</v>
      </c>
      <c r="C32" s="12"/>
      <c r="D32" s="12"/>
      <c r="E32" s="12"/>
    </row>
    <row r="33" spans="1:5" ht="12.75" x14ac:dyDescent="0.2">
      <c r="A33" s="39" t="s">
        <v>51</v>
      </c>
      <c r="B33" s="26" t="s">
        <v>52</v>
      </c>
      <c r="C33" s="12"/>
      <c r="D33" s="12"/>
      <c r="E33" s="12"/>
    </row>
    <row r="34" spans="1:5" ht="12.75" x14ac:dyDescent="0.2">
      <c r="A34" s="13" t="s">
        <v>53</v>
      </c>
      <c r="B34" s="16" t="s">
        <v>54</v>
      </c>
      <c r="C34" s="12">
        <f>+'[1]PREVENTIVO_2021_ENTRATE-SPESE'!G37</f>
        <v>0</v>
      </c>
      <c r="D34" s="12">
        <v>0</v>
      </c>
      <c r="E34" s="12">
        <v>0</v>
      </c>
    </row>
    <row r="35" spans="1:5" ht="12.75" x14ac:dyDescent="0.2">
      <c r="A35" s="40"/>
      <c r="B35" s="41" t="s">
        <v>55</v>
      </c>
      <c r="C35" s="36">
        <f>+C34</f>
        <v>0</v>
      </c>
      <c r="D35" s="36">
        <f>+D34</f>
        <v>0</v>
      </c>
      <c r="E35" s="36">
        <f>+E34</f>
        <v>0</v>
      </c>
    </row>
    <row r="36" spans="1:5" ht="51" x14ac:dyDescent="0.2">
      <c r="A36" s="42" t="s">
        <v>56</v>
      </c>
      <c r="B36" s="26" t="s">
        <v>57</v>
      </c>
      <c r="C36" s="12"/>
      <c r="D36" s="12"/>
      <c r="E36" s="12"/>
    </row>
    <row r="37" spans="1:5" ht="12.75" x14ac:dyDescent="0.2">
      <c r="A37" s="43" t="s">
        <v>58</v>
      </c>
      <c r="B37" s="44" t="s">
        <v>59</v>
      </c>
      <c r="C37" s="12">
        <f>+'[1]PREVENTIVO_2021_ENTRATE-SPESE'!G40</f>
        <v>0</v>
      </c>
      <c r="D37" s="12">
        <v>15000</v>
      </c>
      <c r="E37" s="12">
        <v>15000</v>
      </c>
    </row>
    <row r="38" spans="1:5" ht="12.75" x14ac:dyDescent="0.2">
      <c r="A38" s="43" t="s">
        <v>60</v>
      </c>
      <c r="B38" s="29" t="s">
        <v>61</v>
      </c>
      <c r="C38" s="12">
        <f>+'[1]PREVENTIVO_2021_ENTRATE-SPESE'!G41</f>
        <v>5000</v>
      </c>
      <c r="D38" s="12">
        <v>0</v>
      </c>
      <c r="E38" s="12">
        <v>0</v>
      </c>
    </row>
    <row r="39" spans="1:5" ht="12.75" x14ac:dyDescent="0.2">
      <c r="A39" s="43" t="s">
        <v>62</v>
      </c>
      <c r="B39" s="29" t="s">
        <v>63</v>
      </c>
      <c r="C39" s="12">
        <f>+'[1]PREVENTIVO_2021_ENTRATE-SPESE'!G42</f>
        <v>25000</v>
      </c>
      <c r="D39" s="12">
        <v>25000</v>
      </c>
      <c r="E39" s="12">
        <v>25000</v>
      </c>
    </row>
    <row r="40" spans="1:5" ht="12.75" x14ac:dyDescent="0.2">
      <c r="A40" s="45"/>
      <c r="B40" s="46" t="s">
        <v>64</v>
      </c>
      <c r="C40" s="36">
        <f>+C37+C38+C39</f>
        <v>30000</v>
      </c>
      <c r="D40" s="36">
        <f>+D37+D38+D39</f>
        <v>40000</v>
      </c>
      <c r="E40" s="36">
        <f>+E37+E38+E39</f>
        <v>40000</v>
      </c>
    </row>
    <row r="41" spans="1:5" ht="12.75" hidden="1" x14ac:dyDescent="0.2">
      <c r="A41" s="47"/>
      <c r="B41" s="48" t="s">
        <v>65</v>
      </c>
      <c r="C41" s="49" t="e">
        <f>+'[1]PREVENTIVO_2021_ENTRATE-SPESE'!#REF!</f>
        <v>#REF!</v>
      </c>
      <c r="D41" s="49" t="e">
        <f>+'[1]PREVENTIVO_2021_ENTRATE-SPESE'!#REF!</f>
        <v>#REF!</v>
      </c>
      <c r="E41" s="49" t="e">
        <f>+'[1]PREVENTIVO_2021_ENTRATE-SPESE'!#REF!</f>
        <v>#REF!</v>
      </c>
    </row>
    <row r="42" spans="1:5" ht="12.75" x14ac:dyDescent="0.2">
      <c r="A42" s="50"/>
      <c r="B42" s="51" t="s">
        <v>66</v>
      </c>
      <c r="C42" s="36">
        <f>+C31+C35+C40</f>
        <v>280000</v>
      </c>
      <c r="D42" s="36">
        <f>+D31+D35+D40</f>
        <v>297295.77</v>
      </c>
      <c r="E42" s="36">
        <f>+E31+E35+E40</f>
        <v>312295.77</v>
      </c>
    </row>
    <row r="43" spans="1:5" ht="12.75" x14ac:dyDescent="0.2">
      <c r="A43" s="3"/>
      <c r="B43" s="3"/>
      <c r="C43" s="3"/>
      <c r="D43" s="3"/>
      <c r="E43" s="3"/>
    </row>
    <row r="44" spans="1:5" ht="12.75" customHeight="1" x14ac:dyDescent="0.2">
      <c r="C44" s="3"/>
      <c r="D44" s="3"/>
      <c r="E44" s="3"/>
    </row>
    <row r="45" spans="1:5" ht="33.75" customHeight="1" x14ac:dyDescent="0.2">
      <c r="A45" s="1" t="s">
        <v>0</v>
      </c>
      <c r="B45" s="1" t="s">
        <v>1</v>
      </c>
      <c r="C45" s="2" t="str">
        <f>+'[1]PREVENTIVO_2021_ENTRATE-SPESE'!G47</f>
        <v>Previsioni 2021</v>
      </c>
      <c r="D45" s="2" t="str">
        <f>+'[1]PREVENTIVO_2021_ENTRATE-SPESE'!K47</f>
        <v>previsione assestata</v>
      </c>
      <c r="E45" s="2" t="s">
        <v>2</v>
      </c>
    </row>
    <row r="46" spans="1:5" ht="51" x14ac:dyDescent="0.2">
      <c r="A46" s="52" t="s">
        <v>67</v>
      </c>
      <c r="B46" s="53" t="s">
        <v>68</v>
      </c>
      <c r="C46" s="12"/>
      <c r="D46" s="12"/>
      <c r="E46" s="12"/>
    </row>
    <row r="47" spans="1:5" ht="12.75" x14ac:dyDescent="0.2">
      <c r="A47" s="54" t="s">
        <v>5</v>
      </c>
      <c r="B47" s="28" t="s">
        <v>69</v>
      </c>
      <c r="C47" s="12"/>
      <c r="D47" s="12"/>
      <c r="E47" s="12"/>
    </row>
    <row r="48" spans="1:5" ht="12.75" x14ac:dyDescent="0.2">
      <c r="A48" s="52" t="s">
        <v>70</v>
      </c>
      <c r="B48" s="26" t="s">
        <v>71</v>
      </c>
      <c r="C48" s="12">
        <f>+'[1]PREVENTIVO_2021_ENTRATE-SPESE'!G50</f>
        <v>5000</v>
      </c>
      <c r="D48" s="12">
        <v>5000</v>
      </c>
      <c r="E48" s="12">
        <v>5000</v>
      </c>
    </row>
    <row r="49" spans="1:5" ht="12.75" x14ac:dyDescent="0.2">
      <c r="A49" s="52" t="s">
        <v>72</v>
      </c>
      <c r="B49" s="29" t="s">
        <v>73</v>
      </c>
      <c r="C49" s="12">
        <f>+'[1]PREVENTIVO_2021_ENTRATE-SPESE'!G51</f>
        <v>2200</v>
      </c>
      <c r="D49" s="12">
        <v>2200</v>
      </c>
      <c r="E49" s="12">
        <v>2200</v>
      </c>
    </row>
    <row r="50" spans="1:5" ht="12.75" x14ac:dyDescent="0.2">
      <c r="A50" s="55"/>
      <c r="B50" s="56" t="s">
        <v>74</v>
      </c>
      <c r="C50" s="19">
        <f>+SUM(C48:C49)</f>
        <v>7200</v>
      </c>
      <c r="D50" s="19">
        <f>+SUM(D48:D49)</f>
        <v>7200</v>
      </c>
      <c r="E50" s="19">
        <f>+SUM(E48:E49)</f>
        <v>7200</v>
      </c>
    </row>
    <row r="51" spans="1:5" ht="12.75" x14ac:dyDescent="0.2">
      <c r="A51" s="54" t="s">
        <v>75</v>
      </c>
      <c r="B51" s="20" t="s">
        <v>76</v>
      </c>
      <c r="C51" s="12"/>
      <c r="D51" s="12">
        <v>0</v>
      </c>
      <c r="E51" s="12">
        <v>0</v>
      </c>
    </row>
    <row r="52" spans="1:5" ht="12.75" x14ac:dyDescent="0.2">
      <c r="A52" s="52" t="s">
        <v>77</v>
      </c>
      <c r="B52" s="57" t="s">
        <v>78</v>
      </c>
      <c r="C52" s="12">
        <f>+'[1]PREVENTIVO_2021_ENTRATE-SPESE'!G54</f>
        <v>46000</v>
      </c>
      <c r="D52" s="12">
        <v>46000</v>
      </c>
      <c r="E52" s="12">
        <v>46000</v>
      </c>
    </row>
    <row r="53" spans="1:5" ht="12.75" x14ac:dyDescent="0.2">
      <c r="A53" s="52" t="s">
        <v>79</v>
      </c>
      <c r="B53" s="29" t="s">
        <v>80</v>
      </c>
      <c r="C53" s="12">
        <f>+'[1]PREVENTIVO_2021_ENTRATE-SPESE'!G55</f>
        <v>1000</v>
      </c>
      <c r="D53" s="12">
        <v>1000</v>
      </c>
      <c r="E53" s="12">
        <v>1000</v>
      </c>
    </row>
    <row r="54" spans="1:5" ht="12.75" x14ac:dyDescent="0.2">
      <c r="A54" s="52" t="s">
        <v>81</v>
      </c>
      <c r="B54" s="29" t="s">
        <v>82</v>
      </c>
      <c r="C54" s="12">
        <f>+'[1]PREVENTIVO_2021_ENTRATE-SPESE'!G56</f>
        <v>10500</v>
      </c>
      <c r="D54" s="12">
        <v>10500</v>
      </c>
      <c r="E54" s="12">
        <v>10500</v>
      </c>
    </row>
    <row r="55" spans="1:5" ht="12.75" x14ac:dyDescent="0.2">
      <c r="A55" s="52" t="s">
        <v>83</v>
      </c>
      <c r="B55" s="29" t="s">
        <v>84</v>
      </c>
      <c r="C55" s="12">
        <f>+'[1]PREVENTIVO_2021_ENTRATE-SPESE'!G57</f>
        <v>4000</v>
      </c>
      <c r="D55" s="12">
        <v>4000</v>
      </c>
      <c r="E55" s="12">
        <v>4000</v>
      </c>
    </row>
    <row r="56" spans="1:5" ht="12.75" x14ac:dyDescent="0.2">
      <c r="A56" s="52" t="s">
        <v>85</v>
      </c>
      <c r="B56" s="29" t="s">
        <v>86</v>
      </c>
      <c r="C56" s="12">
        <f>+'[1]PREVENTIVO_2021_ENTRATE-SPESE'!G58</f>
        <v>3000</v>
      </c>
      <c r="D56" s="12">
        <v>3000</v>
      </c>
      <c r="E56" s="12">
        <v>3000</v>
      </c>
    </row>
    <row r="57" spans="1:5" ht="12.75" x14ac:dyDescent="0.2">
      <c r="A57" s="55"/>
      <c r="B57" s="56" t="s">
        <v>87</v>
      </c>
      <c r="C57" s="19">
        <f>+SUM(C51:C56)</f>
        <v>64500</v>
      </c>
      <c r="D57" s="19">
        <f>+SUM(D51:D56)</f>
        <v>64500</v>
      </c>
      <c r="E57" s="19">
        <f>+SUM(E51:E56)</f>
        <v>64500</v>
      </c>
    </row>
    <row r="58" spans="1:5" ht="12.75" x14ac:dyDescent="0.2">
      <c r="A58" s="54" t="s">
        <v>26</v>
      </c>
      <c r="B58" s="26" t="s">
        <v>88</v>
      </c>
      <c r="C58" s="12"/>
      <c r="D58" s="12"/>
      <c r="E58" s="12"/>
    </row>
    <row r="59" spans="1:5" ht="12.75" x14ac:dyDescent="0.2">
      <c r="A59" s="52" t="s">
        <v>89</v>
      </c>
      <c r="B59" s="58" t="s">
        <v>90</v>
      </c>
      <c r="C59" s="12">
        <f>+'[1]PREVENTIVO_2021_ENTRATE-SPESE'!G61</f>
        <v>600</v>
      </c>
      <c r="D59" s="12">
        <v>800</v>
      </c>
      <c r="E59" s="12">
        <v>800</v>
      </c>
    </row>
    <row r="60" spans="1:5" ht="12.75" x14ac:dyDescent="0.2">
      <c r="A60" s="52" t="s">
        <v>28</v>
      </c>
      <c r="B60" s="58" t="s">
        <v>91</v>
      </c>
      <c r="C60" s="12">
        <f>+'[1]PREVENTIVO_2021_ENTRATE-SPESE'!G62</f>
        <v>200</v>
      </c>
      <c r="D60" s="12">
        <v>600</v>
      </c>
      <c r="E60" s="12">
        <v>600</v>
      </c>
    </row>
    <row r="61" spans="1:5" ht="12.75" x14ac:dyDescent="0.2">
      <c r="A61" s="52" t="s">
        <v>92</v>
      </c>
      <c r="B61" s="58" t="s">
        <v>93</v>
      </c>
      <c r="C61" s="12">
        <f>+'[1]PREVENTIVO_2021_ENTRATE-SPESE'!G63</f>
        <v>10500</v>
      </c>
      <c r="D61" s="12">
        <v>8500</v>
      </c>
      <c r="E61" s="12">
        <v>8500</v>
      </c>
    </row>
    <row r="62" spans="1:5" ht="12.75" x14ac:dyDescent="0.2">
      <c r="A62" s="52" t="s">
        <v>94</v>
      </c>
      <c r="B62" s="22" t="s">
        <v>95</v>
      </c>
      <c r="C62" s="12">
        <f>+'[1]PREVENTIVO_2021_ENTRATE-SPESE'!G64</f>
        <v>1600</v>
      </c>
      <c r="D62" s="12">
        <v>2400</v>
      </c>
      <c r="E62" s="12">
        <v>2400</v>
      </c>
    </row>
    <row r="63" spans="1:5" ht="12.75" x14ac:dyDescent="0.2">
      <c r="A63" s="52" t="s">
        <v>96</v>
      </c>
      <c r="B63" s="29" t="s">
        <v>97</v>
      </c>
      <c r="C63" s="12">
        <f>+'[1]PREVENTIVO_2021_ENTRATE-SPESE'!G65</f>
        <v>200</v>
      </c>
      <c r="D63" s="12">
        <v>16.5</v>
      </c>
      <c r="E63" s="12">
        <v>16.5</v>
      </c>
    </row>
    <row r="64" spans="1:5" ht="12.75" x14ac:dyDescent="0.2">
      <c r="A64" s="52" t="s">
        <v>98</v>
      </c>
      <c r="B64" s="29" t="s">
        <v>99</v>
      </c>
      <c r="C64" s="12">
        <f>+'[1]PREVENTIVO_2021_ENTRATE-SPESE'!G66</f>
        <v>2000</v>
      </c>
      <c r="D64" s="12">
        <v>2300</v>
      </c>
      <c r="E64" s="12">
        <v>2300</v>
      </c>
    </row>
    <row r="65" spans="1:5" ht="12.75" x14ac:dyDescent="0.2">
      <c r="A65" s="52" t="s">
        <v>100</v>
      </c>
      <c r="B65" s="29" t="s">
        <v>101</v>
      </c>
      <c r="C65" s="12">
        <f>+'[1]PREVENTIVO_2021_ENTRATE-SPESE'!G67</f>
        <v>2000</v>
      </c>
      <c r="D65" s="12">
        <v>2000</v>
      </c>
      <c r="E65" s="12">
        <v>2000</v>
      </c>
    </row>
    <row r="66" spans="1:5" ht="12.75" x14ac:dyDescent="0.2">
      <c r="A66" s="52" t="s">
        <v>102</v>
      </c>
      <c r="B66" s="44" t="s">
        <v>103</v>
      </c>
      <c r="C66" s="12">
        <f>+'[1]PREVENTIVO_2021_ENTRATE-SPESE'!G68</f>
        <v>1000</v>
      </c>
      <c r="D66" s="12">
        <v>210</v>
      </c>
      <c r="E66" s="12">
        <v>210</v>
      </c>
    </row>
    <row r="67" spans="1:5" ht="12.75" x14ac:dyDescent="0.2">
      <c r="A67" s="52" t="s">
        <v>104</v>
      </c>
      <c r="B67" s="29" t="s">
        <v>105</v>
      </c>
      <c r="C67" s="12">
        <f>+'[1]PREVENTIVO_2021_ENTRATE-SPESE'!G69</f>
        <v>1000</v>
      </c>
      <c r="D67" s="12">
        <v>1000</v>
      </c>
      <c r="E67" s="12">
        <v>1000</v>
      </c>
    </row>
    <row r="68" spans="1:5" ht="12.75" x14ac:dyDescent="0.2">
      <c r="A68" s="52" t="s">
        <v>106</v>
      </c>
      <c r="B68" s="29" t="s">
        <v>107</v>
      </c>
      <c r="C68" s="12">
        <f>+'[1]PREVENTIVO_2021_ENTRATE-SPESE'!G70</f>
        <v>2500</v>
      </c>
      <c r="D68" s="12">
        <v>2500</v>
      </c>
      <c r="E68" s="12">
        <v>2500</v>
      </c>
    </row>
    <row r="69" spans="1:5" ht="12.75" x14ac:dyDescent="0.2">
      <c r="A69" s="52" t="s">
        <v>108</v>
      </c>
      <c r="B69" s="29" t="s">
        <v>109</v>
      </c>
      <c r="C69" s="12">
        <f>+'[1]PREVENTIVO_2021_ENTRATE-SPESE'!G71</f>
        <v>350</v>
      </c>
      <c r="D69" s="12">
        <v>350</v>
      </c>
      <c r="E69" s="12">
        <v>350</v>
      </c>
    </row>
    <row r="70" spans="1:5" ht="12.75" x14ac:dyDescent="0.2">
      <c r="A70" s="52" t="s">
        <v>110</v>
      </c>
      <c r="B70" s="29" t="s">
        <v>111</v>
      </c>
      <c r="C70" s="12">
        <f>+'[1]PREVENTIVO_2021_ENTRATE-SPESE'!G72</f>
        <v>3400</v>
      </c>
      <c r="D70" s="12">
        <v>3500</v>
      </c>
      <c r="E70" s="12">
        <v>3500</v>
      </c>
    </row>
    <row r="71" spans="1:5" ht="12.75" x14ac:dyDescent="0.2">
      <c r="A71" s="52" t="s">
        <v>112</v>
      </c>
      <c r="B71" s="29" t="s">
        <v>113</v>
      </c>
      <c r="C71" s="12">
        <f>+'[1]PREVENTIVO_2021_ENTRATE-SPESE'!G73</f>
        <v>3000</v>
      </c>
      <c r="D71" s="12">
        <v>10069.27</v>
      </c>
      <c r="E71" s="12">
        <v>10069.27</v>
      </c>
    </row>
    <row r="72" spans="1:5" ht="12.75" x14ac:dyDescent="0.2">
      <c r="A72" s="59" t="s">
        <v>114</v>
      </c>
      <c r="B72" s="26" t="s">
        <v>115</v>
      </c>
      <c r="C72" s="12">
        <f>+'[1]PREVENTIVO_2021_ENTRATE-SPESE'!G74</f>
        <v>10000</v>
      </c>
      <c r="D72" s="12">
        <v>10000</v>
      </c>
      <c r="E72" s="12">
        <v>10000</v>
      </c>
    </row>
    <row r="73" spans="1:5" ht="12.75" x14ac:dyDescent="0.2">
      <c r="A73" s="52" t="s">
        <v>116</v>
      </c>
      <c r="B73" s="60" t="s">
        <v>117</v>
      </c>
      <c r="C73" s="12">
        <f>+'[1]PREVENTIVO_2021_ENTRATE-SPESE'!G75</f>
        <v>1500</v>
      </c>
      <c r="D73" s="12">
        <v>1500</v>
      </c>
      <c r="E73" s="12">
        <v>1500</v>
      </c>
    </row>
    <row r="74" spans="1:5" ht="12.75" x14ac:dyDescent="0.2">
      <c r="A74" s="52" t="s">
        <v>118</v>
      </c>
      <c r="B74" s="61" t="s">
        <v>119</v>
      </c>
      <c r="C74" s="12">
        <f>+'[1]PREVENTIVO_2021_ENTRATE-SPESE'!G76</f>
        <v>20000</v>
      </c>
      <c r="D74" s="12">
        <v>20500</v>
      </c>
      <c r="E74" s="12">
        <v>20500</v>
      </c>
    </row>
    <row r="75" spans="1:5" ht="12.75" x14ac:dyDescent="0.2">
      <c r="A75" s="55"/>
      <c r="B75" s="56" t="s">
        <v>120</v>
      </c>
      <c r="C75" s="19">
        <f>+SUM(C59:C74)</f>
        <v>59850</v>
      </c>
      <c r="D75" s="19">
        <f>+SUM(D59:D74)</f>
        <v>66245.77</v>
      </c>
      <c r="E75" s="19">
        <f>+SUM(E59:E74)</f>
        <v>66245.77</v>
      </c>
    </row>
    <row r="76" spans="1:5" ht="25.5" x14ac:dyDescent="0.2">
      <c r="A76" s="54" t="s">
        <v>121</v>
      </c>
      <c r="B76" s="26" t="s">
        <v>122</v>
      </c>
      <c r="C76" s="12"/>
      <c r="D76" s="12"/>
      <c r="E76" s="12"/>
    </row>
    <row r="77" spans="1:5" ht="12.75" x14ac:dyDescent="0.2">
      <c r="A77" s="52" t="s">
        <v>123</v>
      </c>
      <c r="B77" s="29" t="s">
        <v>124</v>
      </c>
      <c r="C77" s="12">
        <f>+'[1]PREVENTIVO_2021_ENTRATE-SPESE'!G79</f>
        <v>33000</v>
      </c>
      <c r="D77" s="12">
        <v>33000</v>
      </c>
      <c r="E77" s="12">
        <v>33000</v>
      </c>
    </row>
    <row r="78" spans="1:5" ht="12.75" x14ac:dyDescent="0.2">
      <c r="A78" s="52" t="s">
        <v>125</v>
      </c>
      <c r="B78" s="29" t="s">
        <v>126</v>
      </c>
      <c r="C78" s="12">
        <f>+'[1]PREVENTIVO_2021_ENTRATE-SPESE'!G80</f>
        <v>2000</v>
      </c>
      <c r="D78" s="12">
        <v>2000</v>
      </c>
      <c r="E78" s="12">
        <v>2000</v>
      </c>
    </row>
    <row r="79" spans="1:5" ht="12.75" x14ac:dyDescent="0.2">
      <c r="A79" s="55"/>
      <c r="B79" s="56" t="s">
        <v>127</v>
      </c>
      <c r="C79" s="19">
        <f>+SUM(C77:C78)</f>
        <v>35000</v>
      </c>
      <c r="D79" s="19">
        <f>+SUM(D77:D78)</f>
        <v>35000</v>
      </c>
      <c r="E79" s="19">
        <f>+SUM(E77:E78)</f>
        <v>35000</v>
      </c>
    </row>
    <row r="80" spans="1:5" ht="38.25" x14ac:dyDescent="0.2">
      <c r="A80" s="54" t="s">
        <v>128</v>
      </c>
      <c r="B80" s="26" t="s">
        <v>129</v>
      </c>
      <c r="C80" s="12"/>
      <c r="D80" s="12"/>
      <c r="E80" s="12"/>
    </row>
    <row r="81" spans="1:5" ht="12.75" x14ac:dyDescent="0.2">
      <c r="A81" s="52" t="s">
        <v>130</v>
      </c>
      <c r="B81" s="60" t="s">
        <v>131</v>
      </c>
      <c r="C81" s="12">
        <f>+'[1]PREVENTIVO_2021_ENTRATE-SPESE'!G83</f>
        <v>41000</v>
      </c>
      <c r="D81" s="12">
        <v>41000</v>
      </c>
      <c r="E81" s="12">
        <v>41000</v>
      </c>
    </row>
    <row r="82" spans="1:5" ht="12.75" x14ac:dyDescent="0.2">
      <c r="A82" s="52" t="s">
        <v>132</v>
      </c>
      <c r="B82" s="62" t="s">
        <v>133</v>
      </c>
      <c r="C82" s="12">
        <f>+'[1]PREVENTIVO_2021_ENTRATE-SPESE'!G84</f>
        <v>24000</v>
      </c>
      <c r="D82" s="12">
        <v>24000</v>
      </c>
      <c r="E82" s="12">
        <v>24000</v>
      </c>
    </row>
    <row r="83" spans="1:5" ht="12.75" x14ac:dyDescent="0.2">
      <c r="A83" s="55"/>
      <c r="B83" s="56" t="s">
        <v>134</v>
      </c>
      <c r="C83" s="19">
        <f>+SUM(C81:C82)</f>
        <v>65000</v>
      </c>
      <c r="D83" s="19">
        <f>+SUM(D81:D82)</f>
        <v>65000</v>
      </c>
      <c r="E83" s="19">
        <f>+SUM(E81:E82)</f>
        <v>65000</v>
      </c>
    </row>
    <row r="84" spans="1:5" ht="25.5" x14ac:dyDescent="0.2">
      <c r="A84" s="63" t="s">
        <v>135</v>
      </c>
      <c r="B84" s="64" t="s">
        <v>136</v>
      </c>
      <c r="C84" s="12"/>
      <c r="D84" s="12"/>
      <c r="E84" s="12"/>
    </row>
    <row r="85" spans="1:5" ht="12.75" x14ac:dyDescent="0.2">
      <c r="A85" s="43" t="s">
        <v>137</v>
      </c>
      <c r="B85" s="43" t="s">
        <v>138</v>
      </c>
      <c r="C85" s="12">
        <f>+'[1]PREVENTIVO_2021_ENTRATE-SPESE'!G87</f>
        <v>1000</v>
      </c>
      <c r="D85" s="12">
        <v>1000</v>
      </c>
      <c r="E85" s="12">
        <v>1000</v>
      </c>
    </row>
    <row r="86" spans="1:5" ht="12.75" x14ac:dyDescent="0.2">
      <c r="A86" s="55"/>
      <c r="B86" s="56" t="s">
        <v>139</v>
      </c>
      <c r="C86" s="19">
        <f>+'[1]PREVENTIVO_2021_ENTRATE-SPESE'!G88</f>
        <v>1000</v>
      </c>
      <c r="D86" s="19">
        <f>+'[1]PREVENTIVO_2021_ENTRATE-SPESE'!K88</f>
        <v>1000</v>
      </c>
      <c r="E86" s="19">
        <f>+'[1]PREVENTIVO_2021_ENTRATE-SPESE'!K88</f>
        <v>1000</v>
      </c>
    </row>
    <row r="87" spans="1:5" ht="25.5" x14ac:dyDescent="0.2">
      <c r="A87" s="65" t="s">
        <v>140</v>
      </c>
      <c r="B87" s="29" t="s">
        <v>141</v>
      </c>
      <c r="C87" s="12"/>
      <c r="D87" s="12"/>
      <c r="E87" s="12"/>
    </row>
    <row r="88" spans="1:5" ht="12.75" x14ac:dyDescent="0.2">
      <c r="A88" s="43" t="s">
        <v>142</v>
      </c>
      <c r="B88" s="29" t="s">
        <v>143</v>
      </c>
      <c r="C88" s="12">
        <f>+'[1]PREVENTIVO_2021_ENTRATE-SPESE'!G90</f>
        <v>8450</v>
      </c>
      <c r="D88" s="12">
        <v>8450</v>
      </c>
      <c r="E88" s="12">
        <v>8450</v>
      </c>
    </row>
    <row r="89" spans="1:5" ht="12.75" x14ac:dyDescent="0.2">
      <c r="A89" s="55"/>
      <c r="B89" s="56" t="s">
        <v>144</v>
      </c>
      <c r="C89" s="19">
        <f>+SUM(C88)</f>
        <v>8450</v>
      </c>
      <c r="D89" s="19">
        <f>+SUM(D88)</f>
        <v>8450</v>
      </c>
      <c r="E89" s="19">
        <f>+SUM(E88)</f>
        <v>8450</v>
      </c>
    </row>
    <row r="90" spans="1:5" ht="25.5" x14ac:dyDescent="0.2">
      <c r="A90" s="66" t="s">
        <v>145</v>
      </c>
      <c r="B90" s="57" t="s">
        <v>146</v>
      </c>
      <c r="C90" s="67">
        <f>+'[1]PREVENTIVO_2021_ENTRATE-SPESE'!G92</f>
        <v>4000</v>
      </c>
      <c r="D90" s="67">
        <v>4900</v>
      </c>
      <c r="E90" s="67">
        <v>4900</v>
      </c>
    </row>
    <row r="91" spans="1:5" ht="12.75" x14ac:dyDescent="0.2">
      <c r="A91" s="34"/>
      <c r="B91" s="68" t="s">
        <v>147</v>
      </c>
      <c r="C91" s="36">
        <f>+C50+C57+C75+C79+C83+C86+C89+C90</f>
        <v>245000</v>
      </c>
      <c r="D91" s="36">
        <f>+D50+D57+D75+D79+D83+D86+D89+D90</f>
        <v>252295.77000000002</v>
      </c>
      <c r="E91" s="36">
        <f>+E50+E57+E75+E79+E83+E86+E89+E90</f>
        <v>252295.77000000002</v>
      </c>
    </row>
    <row r="92" spans="1:5" ht="12.75" x14ac:dyDescent="0.2">
      <c r="A92" s="69">
        <v>2</v>
      </c>
      <c r="B92" s="70" t="s">
        <v>148</v>
      </c>
      <c r="C92" s="12"/>
      <c r="D92" s="12"/>
      <c r="E92" s="12"/>
    </row>
    <row r="93" spans="1:5" ht="25.5" x14ac:dyDescent="0.2">
      <c r="A93" s="71" t="s">
        <v>149</v>
      </c>
      <c r="B93" s="72" t="s">
        <v>150</v>
      </c>
      <c r="C93" s="12"/>
      <c r="D93" s="12"/>
      <c r="E93" s="12"/>
    </row>
    <row r="94" spans="1:5" ht="12.75" x14ac:dyDescent="0.2">
      <c r="A94" s="72" t="s">
        <v>151</v>
      </c>
      <c r="B94" s="72" t="s">
        <v>152</v>
      </c>
      <c r="C94" s="12">
        <f>+'[1]PREVENTIVO_2021_ENTRATE-SPESE'!G96</f>
        <v>3000</v>
      </c>
      <c r="D94" s="12">
        <v>3000</v>
      </c>
      <c r="E94" s="12">
        <v>3000</v>
      </c>
    </row>
    <row r="95" spans="1:5" ht="12.75" x14ac:dyDescent="0.2">
      <c r="A95" s="73" t="s">
        <v>153</v>
      </c>
      <c r="B95" s="72" t="s">
        <v>154</v>
      </c>
      <c r="C95" s="12">
        <f>+'[1]PREVENTIVO_2021_ENTRATE-SPESE'!G97</f>
        <v>2000</v>
      </c>
      <c r="D95" s="12">
        <v>2000</v>
      </c>
      <c r="E95" s="12">
        <v>2000</v>
      </c>
    </row>
    <row r="96" spans="1:5" ht="12.75" x14ac:dyDescent="0.2">
      <c r="A96" s="73" t="s">
        <v>155</v>
      </c>
      <c r="B96" s="72" t="s">
        <v>156</v>
      </c>
      <c r="C96" s="12">
        <v>0</v>
      </c>
      <c r="D96" s="12">
        <v>0</v>
      </c>
      <c r="E96" s="12">
        <v>15000</v>
      </c>
    </row>
    <row r="97" spans="1:6" ht="12.75" x14ac:dyDescent="0.2">
      <c r="A97" s="74"/>
      <c r="B97" s="75" t="s">
        <v>157</v>
      </c>
      <c r="C97" s="19">
        <f>+SUM(C94:C96)</f>
        <v>5000</v>
      </c>
      <c r="D97" s="19">
        <f>+SUM(D94:D96)</f>
        <v>5000</v>
      </c>
      <c r="E97" s="19">
        <f>+SUM(E94:E96)</f>
        <v>20000</v>
      </c>
    </row>
    <row r="98" spans="1:6" ht="25.5" x14ac:dyDescent="0.2">
      <c r="A98" s="63" t="s">
        <v>158</v>
      </c>
      <c r="B98" s="26" t="s">
        <v>159</v>
      </c>
      <c r="C98" s="12"/>
      <c r="D98" s="12"/>
      <c r="E98" s="12"/>
    </row>
    <row r="99" spans="1:6" ht="12.75" x14ac:dyDescent="0.2">
      <c r="A99" s="42" t="s">
        <v>160</v>
      </c>
      <c r="B99" s="26" t="s">
        <v>161</v>
      </c>
      <c r="C99" s="12">
        <f>+'[1]PREVENTIVO_2021_ENTRATE-SPESE'!G100</f>
        <v>0</v>
      </c>
      <c r="D99" s="12">
        <v>0</v>
      </c>
      <c r="E99" s="12">
        <v>0</v>
      </c>
    </row>
    <row r="100" spans="1:6" ht="12.75" x14ac:dyDescent="0.2">
      <c r="A100" s="74"/>
      <c r="B100" s="75" t="s">
        <v>162</v>
      </c>
      <c r="C100" s="19">
        <f>+'[1]PREVENTIVO_2021_ENTRATE-SPESE'!G101</f>
        <v>0</v>
      </c>
      <c r="D100" s="19">
        <f>+'[1]PREVENTIVO_2021_ENTRATE-SPESE'!K101</f>
        <v>0</v>
      </c>
      <c r="E100" s="19">
        <f>+E99</f>
        <v>0</v>
      </c>
    </row>
    <row r="101" spans="1:6" ht="12.75" x14ac:dyDescent="0.2">
      <c r="A101" s="34"/>
      <c r="B101" s="35" t="s">
        <v>163</v>
      </c>
      <c r="C101" s="36">
        <f>+C97+C100</f>
        <v>5000</v>
      </c>
      <c r="D101" s="36">
        <f>+D97+D100</f>
        <v>5000</v>
      </c>
      <c r="E101" s="36">
        <f>+E97+E100</f>
        <v>20000</v>
      </c>
    </row>
    <row r="102" spans="1:6" ht="12.75" x14ac:dyDescent="0.2">
      <c r="A102" s="7">
        <v>3</v>
      </c>
      <c r="B102" s="76" t="s">
        <v>164</v>
      </c>
      <c r="C102" s="12"/>
      <c r="D102" s="12"/>
      <c r="E102" s="12"/>
    </row>
    <row r="103" spans="1:6" ht="12.75" x14ac:dyDescent="0.2">
      <c r="A103" s="43" t="s">
        <v>58</v>
      </c>
      <c r="B103" s="44" t="s">
        <v>165</v>
      </c>
      <c r="C103" s="12">
        <f>+'[1]PREVENTIVO_2021_ENTRATE-SPESE'!G104</f>
        <v>0</v>
      </c>
      <c r="D103" s="12">
        <v>15000</v>
      </c>
      <c r="E103" s="12">
        <v>15000</v>
      </c>
    </row>
    <row r="104" spans="1:6" ht="12.75" x14ac:dyDescent="0.2">
      <c r="A104" s="43" t="s">
        <v>60</v>
      </c>
      <c r="B104" s="29" t="s">
        <v>61</v>
      </c>
      <c r="C104" s="12">
        <f>+'[1]PREVENTIVO_2021_ENTRATE-SPESE'!G105</f>
        <v>5000</v>
      </c>
      <c r="D104" s="12">
        <v>0</v>
      </c>
      <c r="E104" s="12">
        <v>0</v>
      </c>
    </row>
    <row r="105" spans="1:6" ht="12.75" x14ac:dyDescent="0.2">
      <c r="A105" s="43" t="s">
        <v>62</v>
      </c>
      <c r="B105" s="29" t="s">
        <v>63</v>
      </c>
      <c r="C105" s="12">
        <f>+'[1]PREVENTIVO_2021_ENTRATE-SPESE'!G106</f>
        <v>25000</v>
      </c>
      <c r="D105" s="12">
        <v>25000</v>
      </c>
      <c r="E105" s="12">
        <v>25000</v>
      </c>
    </row>
    <row r="106" spans="1:6" ht="12.75" x14ac:dyDescent="0.2">
      <c r="A106" s="34"/>
      <c r="B106" s="35" t="s">
        <v>64</v>
      </c>
      <c r="C106" s="36">
        <f>+SUM(C103:C105)</f>
        <v>30000</v>
      </c>
      <c r="D106" s="36">
        <f>+SUM(D103:D105)</f>
        <v>40000</v>
      </c>
      <c r="E106" s="36">
        <f>+SUM(E103:E105)</f>
        <v>40000</v>
      </c>
    </row>
    <row r="107" spans="1:6" ht="12.75" x14ac:dyDescent="0.2">
      <c r="A107" s="34"/>
      <c r="B107" s="35" t="s">
        <v>166</v>
      </c>
      <c r="C107" s="36">
        <f>+C91+C101+C106</f>
        <v>280000</v>
      </c>
      <c r="D107" s="36">
        <f>+D91+D101+D106</f>
        <v>297295.77</v>
      </c>
      <c r="E107" s="36">
        <f>+E91+E101+E106</f>
        <v>312295.77</v>
      </c>
    </row>
    <row r="108" spans="1:6" ht="12.75" customHeight="1" x14ac:dyDescent="0.2">
      <c r="E108" s="77"/>
    </row>
    <row r="109" spans="1:6" ht="12.75" customHeight="1" x14ac:dyDescent="0.2">
      <c r="E109" s="3"/>
    </row>
    <row r="110" spans="1:6" customFormat="1" ht="12.75" x14ac:dyDescent="0.2">
      <c r="A110" s="44"/>
      <c r="B110" s="44"/>
      <c r="C110" s="44"/>
      <c r="D110" s="44"/>
      <c r="E110" s="44"/>
      <c r="F110" s="3"/>
    </row>
    <row r="111" spans="1:6" customFormat="1" ht="12.75" x14ac:dyDescent="0.2">
      <c r="A111" s="44"/>
      <c r="B111" s="44"/>
      <c r="C111" s="44"/>
      <c r="D111" s="44"/>
      <c r="E111" s="44"/>
      <c r="F111" s="3"/>
    </row>
    <row r="112" spans="1:6" customFormat="1" ht="12.75" x14ac:dyDescent="0.2">
      <c r="A112" s="44"/>
      <c r="B112" s="44"/>
      <c r="C112" s="44"/>
      <c r="D112" s="44"/>
      <c r="E112" s="44"/>
      <c r="F112" s="3"/>
    </row>
    <row r="113" spans="1:6" customFormat="1" ht="12.75" x14ac:dyDescent="0.2">
      <c r="A113" s="44"/>
      <c r="B113" s="44"/>
      <c r="C113" s="44"/>
      <c r="D113" s="44"/>
      <c r="E113" s="44"/>
      <c r="F113" s="3"/>
    </row>
    <row r="114" spans="1:6" customFormat="1" ht="12.75" x14ac:dyDescent="0.2">
      <c r="A114" s="44"/>
      <c r="B114" s="44"/>
      <c r="C114" s="44"/>
      <c r="D114" s="44"/>
      <c r="E114" s="44"/>
      <c r="F114" s="3"/>
    </row>
    <row r="115" spans="1:6" ht="12.75" x14ac:dyDescent="0.2"/>
    <row r="116" spans="1:6" ht="12.75" x14ac:dyDescent="0.2"/>
    <row r="117" spans="1:6" ht="12.75" x14ac:dyDescent="0.2"/>
    <row r="118" spans="1:6" ht="12.75" x14ac:dyDescent="0.2"/>
    <row r="119" spans="1:6" ht="12.75" x14ac:dyDescent="0.2"/>
    <row r="120" spans="1:6" ht="12.75" x14ac:dyDescent="0.2"/>
    <row r="121" spans="1:6" ht="12.75" x14ac:dyDescent="0.2"/>
    <row r="122" spans="1:6" ht="12.75" x14ac:dyDescent="0.2"/>
    <row r="123" spans="1:6" ht="12.75" x14ac:dyDescent="0.2"/>
    <row r="124" spans="1:6" ht="12.75" x14ac:dyDescent="0.2"/>
    <row r="125" spans="1:6" ht="12.75" x14ac:dyDescent="0.2"/>
    <row r="126" spans="1:6" ht="12.75" x14ac:dyDescent="0.2"/>
    <row r="127" spans="1:6" ht="12.75" x14ac:dyDescent="0.2"/>
    <row r="128" spans="1:6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</sheetData>
  <pageMargins left="0.39370078740157505" right="0.39370078740157505" top="0.74803149606299213" bottom="0.74803149606299213" header="0.31496062992126012" footer="0.31496062992126012"/>
  <pageSetup paperSize="0" scale="92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PREVENTIVO_2022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Studio5</dc:creator>
  <cp:lastModifiedBy>Luca Paradisi</cp:lastModifiedBy>
  <cp:lastPrinted>2022-05-25T10:14:31Z</cp:lastPrinted>
  <dcterms:created xsi:type="dcterms:W3CDTF">2022-05-25T10:01:35Z</dcterms:created>
  <dcterms:modified xsi:type="dcterms:W3CDTF">2025-07-31T15:08:49Z</dcterms:modified>
</cp:coreProperties>
</file>